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Перечень МТР" sheetId="8" r:id="rId1"/>
  </sheets>
  <externalReferences>
    <externalReference r:id="rId2"/>
    <externalReference r:id="rId3"/>
    <externalReference r:id="rId4"/>
  </externalReferences>
  <definedNames>
    <definedName name="_xlnm._FilterDatabase" localSheetId="0" hidden="1">'Перечень МТР'!$A$4:$E$21</definedName>
    <definedName name="_xlnm.Print_Area" localSheetId="0">'Перечень МТР'!$A$1:$J$394</definedName>
  </definedNames>
  <calcPr calcId="145621"/>
</workbook>
</file>

<file path=xl/calcChain.xml><?xml version="1.0" encoding="utf-8"?>
<calcChain xmlns="http://schemas.openxmlformats.org/spreadsheetml/2006/main">
  <c r="A372" i="8" l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H121" i="8" l="1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F23" i="8" l="1"/>
  <c r="G23" i="8"/>
  <c r="F24" i="8"/>
  <c r="G24" i="8"/>
  <c r="F25" i="8"/>
  <c r="G25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6" i="8"/>
  <c r="G46" i="8"/>
  <c r="H46" i="8"/>
  <c r="F47" i="8"/>
  <c r="G47" i="8"/>
  <c r="H47" i="8"/>
  <c r="F48" i="8"/>
  <c r="G48" i="8"/>
  <c r="H48" i="8"/>
  <c r="F49" i="8"/>
  <c r="G49" i="8"/>
  <c r="H49" i="8"/>
  <c r="F50" i="8"/>
  <c r="G50" i="8"/>
  <c r="H50" i="8"/>
  <c r="F51" i="8"/>
  <c r="G51" i="8"/>
  <c r="H51" i="8"/>
  <c r="F52" i="8"/>
  <c r="G52" i="8"/>
  <c r="H52" i="8"/>
  <c r="F53" i="8"/>
  <c r="G53" i="8"/>
  <c r="H53" i="8"/>
  <c r="F54" i="8"/>
  <c r="G54" i="8"/>
  <c r="H54" i="8"/>
  <c r="F55" i="8"/>
  <c r="G55" i="8"/>
  <c r="H55" i="8"/>
  <c r="F56" i="8"/>
  <c r="G56" i="8"/>
  <c r="H56" i="8"/>
  <c r="F57" i="8"/>
  <c r="G57" i="8"/>
  <c r="H57" i="8"/>
  <c r="F58" i="8"/>
  <c r="G58" i="8"/>
  <c r="H58" i="8"/>
  <c r="F59" i="8"/>
  <c r="G59" i="8"/>
  <c r="H59" i="8"/>
  <c r="F60" i="8"/>
  <c r="G60" i="8"/>
  <c r="H60" i="8"/>
  <c r="F61" i="8"/>
  <c r="G61" i="8"/>
  <c r="H61" i="8"/>
  <c r="F62" i="8"/>
  <c r="G62" i="8"/>
  <c r="H62" i="8"/>
  <c r="F64" i="8"/>
  <c r="G64" i="8"/>
  <c r="H64" i="8"/>
  <c r="F65" i="8"/>
  <c r="G65" i="8"/>
  <c r="H65" i="8"/>
  <c r="F66" i="8"/>
  <c r="G66" i="8"/>
  <c r="H66" i="8"/>
  <c r="F67" i="8"/>
  <c r="G67" i="8"/>
  <c r="H67" i="8"/>
  <c r="F68" i="8"/>
  <c r="G68" i="8"/>
  <c r="H68" i="8"/>
  <c r="F69" i="8"/>
  <c r="G69" i="8"/>
  <c r="H69" i="8"/>
  <c r="F70" i="8"/>
  <c r="G70" i="8"/>
  <c r="H70" i="8"/>
  <c r="F71" i="8"/>
  <c r="G71" i="8"/>
  <c r="H71" i="8"/>
  <c r="F72" i="8"/>
  <c r="G72" i="8"/>
  <c r="H72" i="8"/>
  <c r="F73" i="8"/>
  <c r="G73" i="8"/>
  <c r="H73" i="8"/>
  <c r="F74" i="8"/>
  <c r="G74" i="8"/>
  <c r="H74" i="8"/>
  <c r="F75" i="8"/>
  <c r="G75" i="8"/>
  <c r="H75" i="8"/>
  <c r="F76" i="8"/>
  <c r="G76" i="8"/>
  <c r="H76" i="8"/>
  <c r="F77" i="8"/>
  <c r="G77" i="8"/>
  <c r="H77" i="8"/>
  <c r="F78" i="8"/>
  <c r="G78" i="8"/>
  <c r="H78" i="8"/>
  <c r="F79" i="8"/>
  <c r="G79" i="8"/>
  <c r="H79" i="8"/>
  <c r="F80" i="8"/>
  <c r="G80" i="8"/>
  <c r="H80" i="8"/>
  <c r="F81" i="8"/>
  <c r="G81" i="8"/>
  <c r="H81" i="8"/>
  <c r="F82" i="8"/>
  <c r="G82" i="8"/>
  <c r="H82" i="8"/>
  <c r="F83" i="8"/>
  <c r="G83" i="8"/>
  <c r="H83" i="8"/>
  <c r="F84" i="8"/>
  <c r="G84" i="8"/>
  <c r="H84" i="8"/>
  <c r="F85" i="8"/>
  <c r="G85" i="8"/>
  <c r="H85" i="8"/>
  <c r="F86" i="8"/>
  <c r="G86" i="8"/>
  <c r="H86" i="8"/>
  <c r="F87" i="8"/>
  <c r="G87" i="8"/>
  <c r="H87" i="8"/>
  <c r="F88" i="8"/>
  <c r="G88" i="8"/>
  <c r="H88" i="8"/>
  <c r="F89" i="8"/>
  <c r="G89" i="8"/>
  <c r="H89" i="8"/>
  <c r="F90" i="8"/>
  <c r="G90" i="8"/>
  <c r="H90" i="8"/>
  <c r="F91" i="8"/>
  <c r="G91" i="8"/>
  <c r="H91" i="8"/>
  <c r="F92" i="8"/>
  <c r="G92" i="8"/>
  <c r="H92" i="8"/>
  <c r="F93" i="8"/>
  <c r="G93" i="8"/>
  <c r="H93" i="8"/>
  <c r="F94" i="8"/>
  <c r="G94" i="8"/>
  <c r="H94" i="8"/>
  <c r="F95" i="8"/>
  <c r="G95" i="8"/>
  <c r="H95" i="8"/>
  <c r="F96" i="8"/>
  <c r="G96" i="8"/>
  <c r="H96" i="8"/>
  <c r="F97" i="8"/>
  <c r="G97" i="8"/>
  <c r="H97" i="8"/>
  <c r="F98" i="8"/>
  <c r="G98" i="8"/>
  <c r="H98" i="8"/>
  <c r="F99" i="8"/>
  <c r="G99" i="8"/>
  <c r="H99" i="8"/>
  <c r="F100" i="8"/>
  <c r="G100" i="8"/>
  <c r="H100" i="8"/>
  <c r="F102" i="8"/>
  <c r="G102" i="8"/>
  <c r="H102" i="8"/>
  <c r="F103" i="8"/>
  <c r="G103" i="8"/>
  <c r="H103" i="8"/>
  <c r="F105" i="8"/>
  <c r="G105" i="8"/>
  <c r="H105" i="8"/>
  <c r="F106" i="8"/>
  <c r="G106" i="8"/>
  <c r="H106" i="8"/>
  <c r="F107" i="8"/>
  <c r="G107" i="8"/>
  <c r="H107" i="8"/>
  <c r="F108" i="8"/>
  <c r="G108" i="8"/>
  <c r="H108" i="8"/>
  <c r="F109" i="8"/>
  <c r="G109" i="8"/>
  <c r="H109" i="8"/>
  <c r="F110" i="8"/>
  <c r="G110" i="8"/>
  <c r="H110" i="8"/>
  <c r="F111" i="8"/>
  <c r="G111" i="8"/>
  <c r="H111" i="8"/>
  <c r="F112" i="8"/>
  <c r="G112" i="8"/>
  <c r="H112" i="8"/>
  <c r="F113" i="8"/>
  <c r="G113" i="8"/>
  <c r="H113" i="8"/>
  <c r="F114" i="8"/>
  <c r="G114" i="8"/>
  <c r="H114" i="8"/>
  <c r="F115" i="8"/>
  <c r="G115" i="8"/>
  <c r="H115" i="8"/>
  <c r="F116" i="8"/>
  <c r="G116" i="8"/>
  <c r="H116" i="8"/>
  <c r="F117" i="8"/>
  <c r="G117" i="8"/>
  <c r="H117" i="8"/>
  <c r="F118" i="8"/>
  <c r="G118" i="8"/>
  <c r="H118" i="8"/>
  <c r="F119" i="8"/>
  <c r="G119" i="8"/>
  <c r="H119" i="8"/>
  <c r="F120" i="8"/>
  <c r="G120" i="8"/>
  <c r="H120" i="8"/>
  <c r="J43" i="8" l="1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2" i="8"/>
  <c r="E103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C46" i="8"/>
  <c r="D46" i="8"/>
  <c r="C47" i="8"/>
  <c r="D47" i="8"/>
  <c r="C48" i="8"/>
  <c r="D48" i="8"/>
  <c r="C49" i="8"/>
  <c r="D49" i="8"/>
  <c r="C50" i="8"/>
  <c r="D50" i="8"/>
  <c r="C51" i="8"/>
  <c r="D51" i="8"/>
  <c r="C52" i="8"/>
  <c r="D52" i="8"/>
  <c r="C53" i="8"/>
  <c r="D53" i="8"/>
  <c r="C54" i="8"/>
  <c r="D54" i="8"/>
  <c r="C55" i="8"/>
  <c r="D55" i="8"/>
  <c r="C56" i="8"/>
  <c r="D56" i="8"/>
  <c r="C57" i="8"/>
  <c r="D57" i="8"/>
  <c r="C58" i="8"/>
  <c r="D58" i="8"/>
  <c r="C59" i="8"/>
  <c r="D59" i="8"/>
  <c r="C60" i="8"/>
  <c r="D60" i="8"/>
  <c r="C61" i="8"/>
  <c r="D61" i="8"/>
  <c r="C62" i="8"/>
  <c r="D62" i="8"/>
  <c r="C64" i="8"/>
  <c r="D64" i="8"/>
  <c r="C65" i="8"/>
  <c r="D65" i="8"/>
  <c r="C66" i="8"/>
  <c r="D66" i="8"/>
  <c r="C67" i="8"/>
  <c r="D67" i="8"/>
  <c r="C68" i="8"/>
  <c r="D68" i="8"/>
  <c r="C69" i="8"/>
  <c r="D69" i="8"/>
  <c r="C70" i="8"/>
  <c r="D70" i="8"/>
  <c r="C71" i="8"/>
  <c r="D71" i="8"/>
  <c r="C72" i="8"/>
  <c r="D72" i="8"/>
  <c r="C73" i="8"/>
  <c r="D73" i="8"/>
  <c r="C74" i="8"/>
  <c r="D74" i="8"/>
  <c r="C75" i="8"/>
  <c r="D75" i="8"/>
  <c r="C76" i="8"/>
  <c r="D76" i="8"/>
  <c r="C77" i="8"/>
  <c r="D77" i="8"/>
  <c r="C78" i="8"/>
  <c r="D78" i="8"/>
  <c r="C79" i="8"/>
  <c r="D79" i="8"/>
  <c r="C80" i="8"/>
  <c r="D80" i="8"/>
  <c r="C81" i="8"/>
  <c r="D81" i="8"/>
  <c r="C82" i="8"/>
  <c r="D82" i="8"/>
  <c r="C83" i="8"/>
  <c r="D83" i="8"/>
  <c r="C84" i="8"/>
  <c r="D84" i="8"/>
  <c r="C85" i="8"/>
  <c r="D85" i="8"/>
  <c r="C86" i="8"/>
  <c r="D86" i="8"/>
  <c r="C87" i="8"/>
  <c r="D87" i="8"/>
  <c r="C88" i="8"/>
  <c r="D88" i="8"/>
  <c r="C89" i="8"/>
  <c r="D89" i="8"/>
  <c r="C90" i="8"/>
  <c r="D90" i="8"/>
  <c r="C91" i="8"/>
  <c r="D91" i="8"/>
  <c r="C92" i="8"/>
  <c r="D92" i="8"/>
  <c r="C93" i="8"/>
  <c r="D93" i="8"/>
  <c r="C94" i="8"/>
  <c r="D94" i="8"/>
  <c r="C95" i="8"/>
  <c r="D95" i="8"/>
  <c r="C96" i="8"/>
  <c r="D96" i="8"/>
  <c r="C97" i="8"/>
  <c r="D97" i="8"/>
  <c r="C98" i="8"/>
  <c r="D98" i="8"/>
  <c r="C99" i="8"/>
  <c r="D99" i="8"/>
  <c r="C100" i="8"/>
  <c r="D100" i="8"/>
  <c r="C102" i="8"/>
  <c r="D102" i="8"/>
  <c r="C103" i="8"/>
  <c r="D103" i="8"/>
  <c r="C105" i="8"/>
  <c r="D105" i="8"/>
  <c r="C106" i="8"/>
  <c r="D106" i="8"/>
  <c r="C107" i="8"/>
  <c r="D107" i="8"/>
  <c r="C108" i="8"/>
  <c r="D108" i="8"/>
  <c r="C109" i="8"/>
  <c r="D109" i="8"/>
  <c r="C110" i="8"/>
  <c r="D110" i="8"/>
  <c r="C111" i="8"/>
  <c r="D111" i="8"/>
  <c r="C112" i="8"/>
  <c r="D112" i="8"/>
  <c r="C113" i="8"/>
  <c r="D113" i="8"/>
  <c r="C114" i="8"/>
  <c r="D114" i="8"/>
  <c r="C115" i="8"/>
  <c r="D115" i="8"/>
  <c r="C116" i="8"/>
  <c r="D116" i="8"/>
  <c r="C117" i="8"/>
  <c r="D117" i="8"/>
  <c r="C118" i="8"/>
  <c r="D118" i="8"/>
  <c r="C119" i="8"/>
  <c r="D119" i="8"/>
  <c r="C120" i="8"/>
  <c r="D120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2" i="8"/>
  <c r="B103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C26" i="8" l="1"/>
  <c r="D26" i="8"/>
  <c r="C27" i="8"/>
  <c r="D27" i="8"/>
  <c r="C28" i="8"/>
  <c r="D28" i="8"/>
  <c r="C29" i="8"/>
  <c r="D29" i="8"/>
  <c r="C30" i="8"/>
  <c r="D30" i="8"/>
  <c r="C31" i="8"/>
  <c r="D31" i="8"/>
  <c r="C32" i="8"/>
  <c r="D32" i="8"/>
  <c r="C33" i="8"/>
  <c r="D33" i="8"/>
  <c r="C34" i="8"/>
  <c r="D34" i="8"/>
  <c r="C35" i="8"/>
  <c r="D35" i="8"/>
  <c r="C36" i="8"/>
  <c r="D36" i="8"/>
  <c r="C37" i="8"/>
  <c r="D37" i="8"/>
  <c r="C38" i="8"/>
  <c r="D38" i="8"/>
  <c r="C39" i="8"/>
  <c r="D39" i="8"/>
  <c r="C40" i="8"/>
  <c r="D40" i="8"/>
  <c r="C41" i="8"/>
  <c r="D41" i="8"/>
  <c r="C42" i="8"/>
  <c r="D42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D23" i="8" l="1"/>
  <c r="D24" i="8"/>
  <c r="D25" i="8"/>
  <c r="C23" i="8"/>
  <c r="C24" i="8"/>
  <c r="C25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3" i="8" s="1"/>
  <c r="A24" i="8" s="1"/>
  <c r="A25" i="8" s="1"/>
  <c r="B23" i="8"/>
  <c r="B24" i="8"/>
  <c r="B25" i="8"/>
  <c r="A26" i="8" l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2" i="8" s="1"/>
  <c r="A103" i="8" s="1"/>
  <c r="A105" i="8" l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</calcChain>
</file>

<file path=xl/sharedStrings.xml><?xml version="1.0" encoding="utf-8"?>
<sst xmlns="http://schemas.openxmlformats.org/spreadsheetml/2006/main" count="784" uniqueCount="336">
  <si>
    <t>Кол-во</t>
  </si>
  <si>
    <t>Перечень невостребованного имущества со сниженной стоимостью для реализации</t>
  </si>
  <si>
    <t>Инв.№</t>
  </si>
  <si>
    <t>Наименование основного средства, Наименование основного средства/ТМЦ</t>
  </si>
  <si>
    <t>Ед.измер.</t>
  </si>
  <si>
    <t>Ремонтнопригодность</t>
  </si>
  <si>
    <t>Цена реализации</t>
  </si>
  <si>
    <t>№ п/п</t>
  </si>
  <si>
    <t>Лебедка вспомогательная пневматическая JQH-5*48 г/п-2тн</t>
  </si>
  <si>
    <t>Вес, кг</t>
  </si>
  <si>
    <t>шт</t>
  </si>
  <si>
    <t>000004230</t>
  </si>
  <si>
    <t>000003346</t>
  </si>
  <si>
    <t>00-007115</t>
  </si>
  <si>
    <t>00-005806</t>
  </si>
  <si>
    <t>000004862</t>
  </si>
  <si>
    <t>000004863</t>
  </si>
  <si>
    <t>00-008077</t>
  </si>
  <si>
    <t>000002901</t>
  </si>
  <si>
    <t>000002403</t>
  </si>
  <si>
    <t>000004433</t>
  </si>
  <si>
    <t>000004434</t>
  </si>
  <si>
    <t>00-010486</t>
  </si>
  <si>
    <t>00-010487</t>
  </si>
  <si>
    <t>000004798</t>
  </si>
  <si>
    <t>000000165</t>
  </si>
  <si>
    <t>1</t>
  </si>
  <si>
    <t>Вертлюг ВБ-160</t>
  </si>
  <si>
    <t>Двигатель дизельный САТ 3412 (38S)</t>
  </si>
  <si>
    <t>Захват клиньевой пневматический ПКР-560М</t>
  </si>
  <si>
    <t>Полуприцеп бурового насоса RLF-800</t>
  </si>
  <si>
    <t>Превентор ППГ 230х35</t>
  </si>
  <si>
    <t xml:space="preserve">Превентор ППГ230х35                                                        </t>
  </si>
  <si>
    <t>Прибор ТЭЭ - 01</t>
  </si>
  <si>
    <t>Редуктор угловой JX-800</t>
  </si>
  <si>
    <t>Редуктор угловой JХ-800</t>
  </si>
  <si>
    <t>Установка смесительная УС-50х14У на шасси Урал гос.№ Н 232 НА</t>
  </si>
  <si>
    <t>Новое</t>
  </si>
  <si>
    <t>Износ, %</t>
  </si>
  <si>
    <t xml:space="preserve">Превентор ППГ 350х35                                                  </t>
  </si>
  <si>
    <t>ОАО "НЕФТЕБУР"</t>
  </si>
  <si>
    <t>АО "Волгоградский завод буровой техники"</t>
  </si>
  <si>
    <t>Hebei Yiling Machinery Manufacturing General Factory</t>
  </si>
  <si>
    <t>ЗАО НПП "РосНефтеГазИнструмент"</t>
  </si>
  <si>
    <t>CATERPILLAR</t>
  </si>
  <si>
    <t>ООО "Аналитика"</t>
  </si>
  <si>
    <t>ООО "Ронгли-Нефтемаш" (Шаньдун)</t>
  </si>
  <si>
    <t>новое</t>
  </si>
  <si>
    <t>Сумма реализации</t>
  </si>
  <si>
    <t>Реализация ТМЦ</t>
  </si>
  <si>
    <t>Реализация ОС</t>
  </si>
  <si>
    <t>Итого:</t>
  </si>
  <si>
    <t>Труба бурильная</t>
  </si>
  <si>
    <t>00-006282</t>
  </si>
  <si>
    <t>новая</t>
  </si>
  <si>
    <t>Да</t>
  </si>
  <si>
    <t>Нет</t>
  </si>
  <si>
    <t>Оснастка бурильной колонны</t>
  </si>
  <si>
    <t>Оснастка обсадной колонны</t>
  </si>
  <si>
    <t>Химические реагенты</t>
  </si>
  <si>
    <t>Обсадная колонна</t>
  </si>
  <si>
    <t>манжета ролика вкладыша роликового 4062.45.452</t>
  </si>
  <si>
    <t>ось ролика вкладыша роликового 4062.45.456</t>
  </si>
  <si>
    <t>шайба упорная ролика вкладыша роликового 4062.45.455</t>
  </si>
  <si>
    <t>шарикоподшипник самоустанавливающийся 2318КМ, SKF</t>
  </si>
  <si>
    <t>адаптор Р-560 ВЗБТ</t>
  </si>
  <si>
    <t>полузвено 6ПРТ-31,75</t>
  </si>
  <si>
    <t>вертлюжок фланц.двухканал. с ниппелем НГК02.02.01.000</t>
  </si>
  <si>
    <t>цепь 2НП-38,1</t>
  </si>
  <si>
    <t>роликоподшипник цилиндрический N 218 ECP, SKF</t>
  </si>
  <si>
    <t>цилиндр отсекающий TZJ-20</t>
  </si>
  <si>
    <t>муфта шинно-пневматическая (ШПМ) 18" ZJ30T</t>
  </si>
  <si>
    <t>вал карданный привода ротора L=2560 мм.</t>
  </si>
  <si>
    <t>цепь 3TП-44,45</t>
  </si>
  <si>
    <t>звено П-2ТП-50,8</t>
  </si>
  <si>
    <t>цепь 3ТП-44,45</t>
  </si>
  <si>
    <t>подшипник приводного вала суммирующего редуктора ZJ-40T</t>
  </si>
  <si>
    <t>вал карданный L=1260 мм.</t>
  </si>
  <si>
    <t>вал карданный L=1420 мм.</t>
  </si>
  <si>
    <t>вал карданный L=1699мм</t>
  </si>
  <si>
    <t>вал карданный привода лебедки L=730мм</t>
  </si>
  <si>
    <t>вал карданный привода лебедки L=830мм</t>
  </si>
  <si>
    <t>звено П-3ТП-44,45</t>
  </si>
  <si>
    <t>звено П-4ТП-38,1</t>
  </si>
  <si>
    <t>сигнализатор низкого давления QF505 ZJ30T</t>
  </si>
  <si>
    <t>устройство антифризное спиртовое Rexroth ZJ30T</t>
  </si>
  <si>
    <t>вал карданный L=1582 мм.</t>
  </si>
  <si>
    <t>крестовина 65*190</t>
  </si>
  <si>
    <t>крестовина У-SCAN-220125-30</t>
  </si>
  <si>
    <t>цепи оттяжки ветровые (с комплектом модулей)</t>
  </si>
  <si>
    <t>звено П-2ТП-44,45</t>
  </si>
  <si>
    <t>звено С-2ТП-44,45</t>
  </si>
  <si>
    <t>звено С-3ПР-50,8</t>
  </si>
  <si>
    <t>опора шнека промежуточная КШ-25/16,1-Р</t>
  </si>
  <si>
    <t>подшипник 3520</t>
  </si>
  <si>
    <t>ступица 300</t>
  </si>
  <si>
    <t>подшипник 32934 вертлюга SL-160</t>
  </si>
  <si>
    <t>подшипник NU 30440 ХЗМ/С4</t>
  </si>
  <si>
    <t>сальник PD160х190х16 SL-160 (GY)</t>
  </si>
  <si>
    <t>сальниковый узел в сборе вертлюга SL-160 (GY)</t>
  </si>
  <si>
    <t>подшипник 9039438 (вертлюг ВБ-160)</t>
  </si>
  <si>
    <t>верхний нажим SL 135-05</t>
  </si>
  <si>
    <t>кольцо Q-образное уплотнительное SL-135</t>
  </si>
  <si>
    <t>роликоподшипник цилиндрический NU 1030 ML, SKF</t>
  </si>
  <si>
    <t>сальник грязевой трубки SL-135</t>
  </si>
  <si>
    <t>трубка грязевая SL-135</t>
  </si>
  <si>
    <t>звено П-3ТП-31,75</t>
  </si>
  <si>
    <t>звено С-3ТП-31,75</t>
  </si>
  <si>
    <t>цепь 3ТП-31,75</t>
  </si>
  <si>
    <t>цепь 4ТП-44,45</t>
  </si>
  <si>
    <t>вертлюжок сдвоеный 4062.39.100СБ</t>
  </si>
  <si>
    <t>блок шестерня ГК40.001.58</t>
  </si>
  <si>
    <t>вилка ГК40.000.550</t>
  </si>
  <si>
    <t>кольцо 037-041-25-2-4 ГОСТ 9833-73</t>
  </si>
  <si>
    <t>кольцо 145-150-36-2-4</t>
  </si>
  <si>
    <t>кольцо 2-45-3-ИРП-3012</t>
  </si>
  <si>
    <t>кольцо ГК40.001.33</t>
  </si>
  <si>
    <t>кольцо защитное 7-36х32.5х1.5</t>
  </si>
  <si>
    <t>кронштейн ГК40.003.18</t>
  </si>
  <si>
    <t>магнит тормозной</t>
  </si>
  <si>
    <t>накладка левая ГК41.000.08</t>
  </si>
  <si>
    <t>ось ролика ГК.40.245.25</t>
  </si>
  <si>
    <t>ось ролика ГК.40.324.04</t>
  </si>
  <si>
    <t>палец ГК40.508.16</t>
  </si>
  <si>
    <t>плунжер ГК40.005.00</t>
  </si>
  <si>
    <t>подшипник 409</t>
  </si>
  <si>
    <t>подшипник 7205 (30205)</t>
  </si>
  <si>
    <t>пружина ГК40.002.19</t>
  </si>
  <si>
    <t>пружина коробки ГК40.003.21</t>
  </si>
  <si>
    <t>ролик 48 для челюстей на 9 5/8" ГК40.245.48</t>
  </si>
  <si>
    <t>ролик ГК40.508.25</t>
  </si>
  <si>
    <t>сухарь ГК40.002.18</t>
  </si>
  <si>
    <t>указатель ГК41.002.15</t>
  </si>
  <si>
    <t>фильтр низкого давления ФНД.100.000</t>
  </si>
  <si>
    <t>челюсть главная 6 5/8" (168мм) ГК41.168.00</t>
  </si>
  <si>
    <t>челюсть главная 7" ГК40.178.30</t>
  </si>
  <si>
    <t>челюсть неподвижная 6 5/8" (168мм) ГК41.168.10</t>
  </si>
  <si>
    <t>челюсть неподвижная 7" ГК40.178.10</t>
  </si>
  <si>
    <t>шайба ГК 40.003.30</t>
  </si>
  <si>
    <t>шестерня ГК41.001.26</t>
  </si>
  <si>
    <t>штифт ГК40.003.09</t>
  </si>
  <si>
    <t>насос НП-112-1</t>
  </si>
  <si>
    <t>подшипник 7311</t>
  </si>
  <si>
    <t>подшипник NUP 313 EM</t>
  </si>
  <si>
    <t>втулка цилиндровая RLF-800 д.140</t>
  </si>
  <si>
    <t>втулка цилиндровая RLF-800 д.170</t>
  </si>
  <si>
    <t>поршень RLF-800 Ф 140</t>
  </si>
  <si>
    <t>поршень RLF-800 Ф 160</t>
  </si>
  <si>
    <t>поршень RLF-800 Ф 170</t>
  </si>
  <si>
    <t>Распределитель нагнетательный пятиходовой высокого давления в сборе для насоса F-800</t>
  </si>
  <si>
    <t>болт крепления пальца крейцкопфа М20х40 насоса RLF-800</t>
  </si>
  <si>
    <t>болт крепления пальца крейцкопфа М20х50 насоса RLF-800</t>
  </si>
  <si>
    <t>пара коническая углового редуктора JX800</t>
  </si>
  <si>
    <t>роликоподшипник конический 32226, SKF</t>
  </si>
  <si>
    <t>фланец ведомого вала углового редуктора</t>
  </si>
  <si>
    <t>блок клапанов (гидрораспределитель) насоса RLF-800</t>
  </si>
  <si>
    <t>колесо полуприцепа RLF-800</t>
  </si>
  <si>
    <t>кран распределитель Р140</t>
  </si>
  <si>
    <t>пневмоклапан VALVE PC-P55162</t>
  </si>
  <si>
    <t>пневморегулятор WM-131-R</t>
  </si>
  <si>
    <t>втулка цилиндровая RLF-1000 Ф 140</t>
  </si>
  <si>
    <t>втулка цилиндровая д.80 мм RLF-1000</t>
  </si>
  <si>
    <t>поршень RLF-1000 Ф 140</t>
  </si>
  <si>
    <t>поршень д.80 мм насоса RLF-1000</t>
  </si>
  <si>
    <t>редукционно-пневмоклапан ПКРМ 122-12</t>
  </si>
  <si>
    <t>втулка цилиндровая RLF-1300 Ф 120</t>
  </si>
  <si>
    <t>втулка цилиндровая RLF-1300 Ф 140</t>
  </si>
  <si>
    <t>втулка цилиндровая RLF-1300 Ф 160</t>
  </si>
  <si>
    <t>втулка цилиндровая RLF-1300 Ф 170</t>
  </si>
  <si>
    <t>втулка цилиндровая RLF-1300 Ф 180</t>
  </si>
  <si>
    <t>поршень RLF-1300 д.170</t>
  </si>
  <si>
    <t>поршень RLF-1300 д.180</t>
  </si>
  <si>
    <t>контргайка Ду 40</t>
  </si>
  <si>
    <t>вал эксцентрированный с шестерней НБ 32.01.007</t>
  </si>
  <si>
    <t>втулка биметаллическая НБ-50 (11Г-1-15Б)</t>
  </si>
  <si>
    <t>втулка нажимная фланца 11ГрИ.04.003 (насос НБ 50)</t>
  </si>
  <si>
    <t>втулка цилиндровая НБ-50 Ф 100</t>
  </si>
  <si>
    <t>клапан предохранительный КП 50-400</t>
  </si>
  <si>
    <t>корпус крейцкопфа НБ32</t>
  </si>
  <si>
    <t>кран трехходовой НБ 40.01.110</t>
  </si>
  <si>
    <t>крейцкопф левый НБ40.00.005А-01</t>
  </si>
  <si>
    <t>крейцкопф правый НБ40.00.005А-02</t>
  </si>
  <si>
    <t>крышка НБ-32.02.001</t>
  </si>
  <si>
    <t>поршень НБ-50 Ф 100 11 ГРИ 02.200</t>
  </si>
  <si>
    <t>седло клапана К2А.00.00.001</t>
  </si>
  <si>
    <t>стабилизатор КС-10.00.00.002</t>
  </si>
  <si>
    <t>уплотнение втулки НБ 32.02.103</t>
  </si>
  <si>
    <t>уплотнение втулки НБ-50</t>
  </si>
  <si>
    <t>шток ползуна НБ 32.01.002</t>
  </si>
  <si>
    <t>бандаж защитный на фланцы 65х14</t>
  </si>
  <si>
    <t>клапан 34ZS21-25 ПУГ(SKF230x35)</t>
  </si>
  <si>
    <t>кольцо износостойкое для корпуса ПУГ (вне поршня)(SKF230x35)</t>
  </si>
  <si>
    <t>кольцо износостойкое ПУГ (вне поршня) (SKF230x35)</t>
  </si>
  <si>
    <t>комплект уплотнений ПУГ (SKF230x35)</t>
  </si>
  <si>
    <t>сердечник ПУГ (SKF230x35)</t>
  </si>
  <si>
    <t>уплотнение о-образное ПУГ (для пылезащитного кольца)(SKF230x35)</t>
  </si>
  <si>
    <t>уплотнение поршня ПУГ внутреннее (SKF230x35)</t>
  </si>
  <si>
    <t>кольцо уплотнительное боковой двери ППГ (SKF230x35)</t>
  </si>
  <si>
    <t>уплотнение глухой плашки ППГ (SKF230x35)</t>
  </si>
  <si>
    <t>уплотнение трубной плашки ППГ 114мм (SKF230x35)</t>
  </si>
  <si>
    <t>уплотнение трубной плашки ППГ 127мм (SKF230x35)</t>
  </si>
  <si>
    <t>уплотнение трубной плашки ППГ 89мм (SKF230x35)</t>
  </si>
  <si>
    <t>двигатель дизельный CF1115M гидростанции</t>
  </si>
  <si>
    <t>распылитель 0210.24.010.000-3-01</t>
  </si>
  <si>
    <t>распылитель 5-956</t>
  </si>
  <si>
    <t>сальник водяного насоса 5-957.205.0</t>
  </si>
  <si>
    <t>форсунка с распылителем 0210.00.000-2.3И14</t>
  </si>
  <si>
    <t>форсунка САТ 3506</t>
  </si>
  <si>
    <t>амортизатор JG4-5</t>
  </si>
  <si>
    <t>узел амортизатора LW450x1000-N3</t>
  </si>
  <si>
    <t>кассета трехслойная СВЛ-1М 250меш.</t>
  </si>
  <si>
    <t>клапан предохранительный 3/4" 14,95атм, ДЭН 45Ш, ДЭН 45ШМ</t>
  </si>
  <si>
    <t>клапан предохранительный 3/4" 17,25атм, ДЭН 45Ш, ДЭН 45ШМ</t>
  </si>
  <si>
    <t>клапан предохранительный 3/4" 18,4атм</t>
  </si>
  <si>
    <t>клапан предохранительный 3/4" 8,05атм, ДЭН 45Ш, ДЭН 45ШМ</t>
  </si>
  <si>
    <t>сухари КМТ</t>
  </si>
  <si>
    <t>челюсть КМТ-М (114-166)</t>
  </si>
  <si>
    <t>манжета уплотнительная Ду 250</t>
  </si>
  <si>
    <t>шпилька на барабан шасси ZJ-40T</t>
  </si>
  <si>
    <t>фланец на 127 манифольд</t>
  </si>
  <si>
    <t>коуш № 24</t>
  </si>
  <si>
    <t>коуш № 75</t>
  </si>
  <si>
    <t>плашка ЭП 01-81</t>
  </si>
  <si>
    <t>сухари КТГУ</t>
  </si>
  <si>
    <t>подшипник 180202</t>
  </si>
  <si>
    <t>подшипник 180305</t>
  </si>
  <si>
    <t>подшипник 180609</t>
  </si>
  <si>
    <t>подшипник 2309 ЕС SKF</t>
  </si>
  <si>
    <t>подшипник 305</t>
  </si>
  <si>
    <t>подшипник 305 А</t>
  </si>
  <si>
    <t>подшипник 322</t>
  </si>
  <si>
    <t>подшипник 7208</t>
  </si>
  <si>
    <t>подшипник 8206</t>
  </si>
  <si>
    <t>компл</t>
  </si>
  <si>
    <t>м</t>
  </si>
  <si>
    <t>пар</t>
  </si>
  <si>
    <t>бурголовка БИТ-140_67 С2 (№2522)</t>
  </si>
  <si>
    <t>долото У-125 РС</t>
  </si>
  <si>
    <t>Труба бурильная ТБСН 63,5х8х9000 гр. К, ЗП-758-32, З-57 (59 штук) б/у</t>
  </si>
  <si>
    <t>подшипник 2007128</t>
  </si>
  <si>
    <t>подшипник 9039364 Х (29364)</t>
  </si>
  <si>
    <t>подшипник NU-320 (Чехия)</t>
  </si>
  <si>
    <t>поршень 8Т-650 Ф 190</t>
  </si>
  <si>
    <t>подшипник 7520</t>
  </si>
  <si>
    <t>подшипник Т691</t>
  </si>
  <si>
    <t>подшипник 3620</t>
  </si>
  <si>
    <t>подшипник 2226</t>
  </si>
  <si>
    <t>адаптер 280х21-230х35</t>
  </si>
  <si>
    <t>подшипник NJ 1030 (150х225х35) SL-160</t>
  </si>
  <si>
    <t>фланец адапторный 180х35-230х35</t>
  </si>
  <si>
    <t>ремень поликлиновой привода насоса RLF-800</t>
  </si>
  <si>
    <t>подшипник 8107</t>
  </si>
  <si>
    <t>калибратор КЛС-215,9 МЗ-117/НЗ-117</t>
  </si>
  <si>
    <t>калибратор КЛС-215,9 МЗ-117/МЗ-117</t>
  </si>
  <si>
    <t>подшипник 32144 (УВ-250)</t>
  </si>
  <si>
    <t>подшипник 8156 Л (УВ-250)</t>
  </si>
  <si>
    <t>подшипник 889752х1 (УВ-250)</t>
  </si>
  <si>
    <t>подшипник 2007936</t>
  </si>
  <si>
    <t>подшипник 889752</t>
  </si>
  <si>
    <t>калибратор К-215</t>
  </si>
  <si>
    <t>калибратор КЛС-380</t>
  </si>
  <si>
    <t>калибратор К-215,9 МЗ-117/НЗ-117</t>
  </si>
  <si>
    <t>калибратор КП-215,5 МЗ-147/НЗ-147</t>
  </si>
  <si>
    <t>калибратор КП-212 МЗ-117/НЗ-117</t>
  </si>
  <si>
    <t>калибратор КП-213 МЗ-147/НЗ-147</t>
  </si>
  <si>
    <t>подшипник 7168436Г</t>
  </si>
  <si>
    <t>пневмоцилиндр ворот</t>
  </si>
  <si>
    <t>калибратор КЛС-485 СТ/1240 МЗ-177/МЗ-171</t>
  </si>
  <si>
    <t>угольник поворотный д.80мм для поворотных выкидных линий 80х21 МПа б/у</t>
  </si>
  <si>
    <t>фланец адаптерный SK FZ23-35 К2 б/у</t>
  </si>
  <si>
    <t>подшипник 3610</t>
  </si>
  <si>
    <t>труба ø89 мм. б/у</t>
  </si>
  <si>
    <t>труба ø127 мм. б/у</t>
  </si>
  <si>
    <t>долото У-155,6 РСП</t>
  </si>
  <si>
    <t>подшипник 30218</t>
  </si>
  <si>
    <t>долото У-155,6 РСП (НЗ-88)</t>
  </si>
  <si>
    <t>калибратор У-КС 152,4 СТ(МЗ-88/МЗ-88)</t>
  </si>
  <si>
    <t>подшипник 7311ВМ</t>
  </si>
  <si>
    <t>калибратор КС-214,5</t>
  </si>
  <si>
    <t>калибратор КЛС-213 МН-117</t>
  </si>
  <si>
    <t>долото У-104,8 РС</t>
  </si>
  <si>
    <t>подшипник 32234</t>
  </si>
  <si>
    <t>подшипник 42220л</t>
  </si>
  <si>
    <t>долото 295,3 Е5719 S159U №0030218</t>
  </si>
  <si>
    <t>подшипник 7007G TQ-340х35</t>
  </si>
  <si>
    <t>долото шарошечное 155,6 мм RH30P A1 (с насадками 16/32)</t>
  </si>
  <si>
    <t>долото 155,6 MM64D №12110677</t>
  </si>
  <si>
    <t>долото 155,6 TF708 №12731052</t>
  </si>
  <si>
    <t>ключ-доска для долота PDC 142,9</t>
  </si>
  <si>
    <t>долото PDC 155,6 MM64R №12389052</t>
  </si>
  <si>
    <t>труба толстостенная ø178 мм. б/у</t>
  </si>
  <si>
    <t>труба обсадная 168х8,9 Д ОТТГ</t>
  </si>
  <si>
    <t>долото У-105 РС</t>
  </si>
  <si>
    <t>долото PDC 152.4 D5316 №0040119</t>
  </si>
  <si>
    <t>долото PDC 152.4 D5316 №0060119</t>
  </si>
  <si>
    <t>долото PDC 155,6 FX63D №12167918 с насадками</t>
  </si>
  <si>
    <t>долото шарошечное БИТ 146 Z47KRS (№3620)</t>
  </si>
  <si>
    <t>долото трехшарошечное 149,2 QH30R №12733891</t>
  </si>
  <si>
    <t>долото PDC 155,6 SK713M-C1 №A237894</t>
  </si>
  <si>
    <t>долото PDC 155,6 DS713M-C1 №Е145156</t>
  </si>
  <si>
    <t>долото шарошечное БИТ 146 Z1RS (№3496)</t>
  </si>
  <si>
    <t>подшипник 32034Х2 SL-160 (нового образца)</t>
  </si>
  <si>
    <t>долото трехшарошечное 123,8 мм Q30R №12781960 с насадками</t>
  </si>
  <si>
    <t>долото трехшарошечное 123,8 мм Q30R №12781961 с насадками</t>
  </si>
  <si>
    <t>ключ-доска отворота для долота PDC диаметром 123,8 мм</t>
  </si>
  <si>
    <t>долото PDC 123,8 мм MMD53M №12747730 с насадками</t>
  </si>
  <si>
    <t>шасси (трехосное)</t>
  </si>
  <si>
    <t>долото БИТ 155,6 Z47KRS №3144</t>
  </si>
  <si>
    <t>долото БИТ 155,6 Z47KRS №3145</t>
  </si>
  <si>
    <t>долото 146 STD321 (Т-ЦВ) №18111425</t>
  </si>
  <si>
    <t>долото шарошечное 155,6 мм H40AP-1 №D247772</t>
  </si>
  <si>
    <t>долото шарошечное 155,6 мм H40AP-1 №D247773</t>
  </si>
  <si>
    <t>долото PDC 155,6 SK713M-C1 №A244351</t>
  </si>
  <si>
    <t>гидроцилиндр выравнивания ВЛБ</t>
  </si>
  <si>
    <t>ключ-доска отворота для долота PDC диаметром 152,4 мм</t>
  </si>
  <si>
    <t>долото PDC 152,4 Н30Р №D256339</t>
  </si>
  <si>
    <t>долото PDC 152,4 Н30Р №D256338</t>
  </si>
  <si>
    <t>долото PDC 152,4 SKH613M №A230239</t>
  </si>
  <si>
    <t>долото PDC 152,4 MMD73D №12909715</t>
  </si>
  <si>
    <t>долото PDC 152,4 MMD64D №12741976 с насадками</t>
  </si>
  <si>
    <t>труба толстостенная ø123 мм. б/у</t>
  </si>
  <si>
    <t>труба толстостенная ø108 мм. б/у</t>
  </si>
  <si>
    <t>роликоподшипник конический 32028 Х, SKF</t>
  </si>
  <si>
    <t>роликоподшипник конический 30311, SKF</t>
  </si>
  <si>
    <t>щиты укрытия полуприцепа</t>
  </si>
  <si>
    <t>долото PDC 152,4 SK713M-E1 №233084DB</t>
  </si>
  <si>
    <t>труба ø63,5 мм. б/у</t>
  </si>
  <si>
    <t>пульт вспомогательный пневматический SKF</t>
  </si>
  <si>
    <t>плашка Ф127 ППГ 350х35</t>
  </si>
  <si>
    <t>подшипник 32216U (NTN)</t>
  </si>
  <si>
    <t>Труба бурильная  ТБПК 89х8 замок ЗП-105-51-2 дл.9,0-9,45м б/у</t>
  </si>
  <si>
    <t>крестовина 230х350 (уплотнит.кольцо ф.269,9-3шт)</t>
  </si>
  <si>
    <t>тн</t>
  </si>
  <si>
    <t>-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</si>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</sst>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4" fontId="0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44" fontId="6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4" fontId="6" fillId="0" borderId="1" xfId="0" applyNumberFormat="1" applyFont="1" applyBorder="1"/>
    <xf numFmtId="44" fontId="6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4" borderId="5" xfId="0" applyNumberFormat="1" applyFont="1" applyFill="1" applyBorder="1" applyAlignment="1">
      <alignment horizontal="center"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1%20&#1050;&#1055;%20(&#1058;&#1088;&#1091;&#1073;&#1072;%20&#1085;&#1086;&#1074;&#1072;&#110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8;&#1091;&#1073;&#1072;%20&#1054;&#1057;%20&#1056;&#1077;&#1072;&#1083;&#1080;&#1079;&#1072;&#1094;&#1080;&#1103;%20(&#1058;&#1088;&#1091;&#1073;&#1072;%20&#1041;&#1048;%20&#1085;&#1072;%20&#1087;&#1088;&#1086;&#1076;&#1072;&#1078;&#109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1%20(&#1058;&#1052;&#1062;%20&#1088;&#1077;&#1072;&#1083;&#1080;&#1079;&#1072;&#1094;&#1080;&#1103;)%20(&#1058;&#1077;&#1093;&#1085;&#1086;&#1083;&#1086;&#1075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1 Пойловой"/>
      <sheetName val="№1 первичный перечень"/>
      <sheetName val="№2 снижение стоимости"/>
      <sheetName val="№3 разукомплектация"/>
      <sheetName val="№4 списание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B13" t="str">
            <v xml:space="preserve">Труба бурильная ТБПК 89*8, ЗП-105-51/З-83, дл. 9-9,45, (1258 м, 137 шт.) </v>
          </cell>
          <cell r="C13">
            <v>7848</v>
          </cell>
          <cell r="D13">
            <v>137</v>
          </cell>
          <cell r="G13">
            <v>24091</v>
          </cell>
          <cell r="H13">
            <v>0</v>
          </cell>
        </row>
        <row r="14">
          <cell r="B14" t="str">
            <v>Труба бурильная ТБПК 89*8,гр"М",ЗП-105-51-2,З-83 правая,18 гр, дл.9,0-9,45м (135шт=1239,88м=23,577т)</v>
          </cell>
          <cell r="C14">
            <v>7664</v>
          </cell>
          <cell r="D14">
            <v>135</v>
          </cell>
          <cell r="G14">
            <v>23577</v>
          </cell>
          <cell r="H14">
            <v>0</v>
          </cell>
        </row>
        <row r="15">
          <cell r="B15" t="str">
            <v>Труба бурильная ТБПК 89*8,гр"М",ЗП-105-51-2,З-83 правая,18 гр, дл.9,0-9,45м (165 шт=1513,46м=29,024)</v>
          </cell>
          <cell r="C15" t="str">
            <v>00-011441</v>
          </cell>
          <cell r="D15">
            <v>165</v>
          </cell>
          <cell r="G15">
            <v>29024</v>
          </cell>
          <cell r="H15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№1 Пойловой"/>
      <sheetName val="№1 первичный перечень"/>
      <sheetName val="№2 снижение стоимости"/>
      <sheetName val="№3 разукомплектация"/>
      <sheetName val="№4 списание"/>
      <sheetName val="Лист1"/>
      <sheetName val="ОС Нигаматьянов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B14" t="str">
            <v xml:space="preserve">Труба бурильная  ПК д.114х9  ЗП-159  длина 11,9-12,45м (844,98м=69шт=22,420т) </v>
          </cell>
          <cell r="D14" t="str">
            <v>000005195.</v>
          </cell>
          <cell r="E14">
            <v>69</v>
          </cell>
          <cell r="I14">
            <v>22420</v>
          </cell>
          <cell r="J14">
            <v>43</v>
          </cell>
          <cell r="K14" t="str">
            <v>Да</v>
          </cell>
        </row>
        <row r="15">
          <cell r="B15" t="str">
            <v>Труба бурильная  ТБПК д.114х9  ЗП-159  длина 11,9-12,45м (1 447,98м=118шт=39,336 тн)</v>
          </cell>
          <cell r="D15" t="str">
            <v>000005196</v>
          </cell>
          <cell r="E15">
            <v>118</v>
          </cell>
          <cell r="I15">
            <v>39336</v>
          </cell>
          <cell r="J15">
            <v>43</v>
          </cell>
          <cell r="K15" t="str">
            <v>Да</v>
          </cell>
        </row>
        <row r="16">
          <cell r="B16" t="str">
            <v>Труба бурильная ТБПК 114х9 "Л", ЗП-159-76/З-122, гр.пр. "Е", длина 11,9-12,5 (15 шт=184,37м)</v>
          </cell>
          <cell r="D16" t="str">
            <v>00-007303</v>
          </cell>
          <cell r="E16">
            <v>15</v>
          </cell>
          <cell r="I16">
            <v>4996.4270000000006</v>
          </cell>
          <cell r="J16">
            <v>66</v>
          </cell>
          <cell r="K16" t="str">
            <v>Да</v>
          </cell>
        </row>
        <row r="17">
          <cell r="B17" t="str">
            <v xml:space="preserve">Труба бурильная ТБПК 114х9 "Л", ЗП-159-76/З-122, гр.пр. "Е", длина 11,9-12,5 (96шт=1180,03м)   </v>
          </cell>
          <cell r="D17" t="str">
            <v>000004582</v>
          </cell>
          <cell r="E17">
            <v>96</v>
          </cell>
          <cell r="I17">
            <v>31978.813000000002</v>
          </cell>
          <cell r="J17">
            <v>66</v>
          </cell>
          <cell r="K17" t="str">
            <v>Да</v>
          </cell>
        </row>
        <row r="18">
          <cell r="B18" t="str">
            <v xml:space="preserve">Труба бурильная ТБПК 114х9 "Л", ЗП-159-76/З-122, гр.пр. "Е", длина 11,9-12,5 (111шт=1364,4м)  </v>
          </cell>
          <cell r="D18" t="str">
            <v>000004583</v>
          </cell>
          <cell r="E18">
            <v>111</v>
          </cell>
          <cell r="I18">
            <v>36975.240000000005</v>
          </cell>
          <cell r="J18">
            <v>66</v>
          </cell>
          <cell r="K18" t="str">
            <v>Да</v>
          </cell>
        </row>
        <row r="19">
          <cell r="B19" t="str">
            <v>Труба бурильная ТБПК 89*8, ЗП-105-51, дл. 9-9,45м (1624,76м, 176 шт.)</v>
          </cell>
          <cell r="D19" t="str">
            <v>00-005827</v>
          </cell>
          <cell r="E19">
            <v>176</v>
          </cell>
          <cell r="I19">
            <v>29245.68</v>
          </cell>
          <cell r="J19">
            <v>75</v>
          </cell>
          <cell r="K19" t="str">
            <v>Да</v>
          </cell>
        </row>
        <row r="20">
          <cell r="B20" t="str">
            <v>Труба бурильная ТБПК 89*8, ЗП-105-51, дл. 9-9,45м (414,5 м, 45 шт.)</v>
          </cell>
          <cell r="D20" t="str">
            <v>000005037</v>
          </cell>
          <cell r="E20">
            <v>45</v>
          </cell>
          <cell r="I20">
            <v>7461</v>
          </cell>
          <cell r="J20">
            <v>75</v>
          </cell>
          <cell r="K20" t="str">
            <v>Да</v>
          </cell>
        </row>
        <row r="21">
          <cell r="B21" t="str">
            <v>Труба бурильная ТБПК 89*8, ЗП-105-51/З-83, дл. 11,9-12,45 м (134 штук=1616,2 м)</v>
          </cell>
          <cell r="D21" t="str">
            <v>000004871</v>
          </cell>
          <cell r="E21">
            <v>134</v>
          </cell>
          <cell r="I21">
            <v>29091.600000000002</v>
          </cell>
          <cell r="J21">
            <v>22</v>
          </cell>
          <cell r="K21" t="str">
            <v>Да</v>
          </cell>
        </row>
        <row r="22">
          <cell r="B22" t="str">
            <v>Труба бурильная ТБПК 89*8, ЗП-105-51/З-83, дл. 11,9-12,45 м (22 штуки=266 м)</v>
          </cell>
          <cell r="D22" t="str">
            <v>000004872</v>
          </cell>
          <cell r="E22">
            <v>22</v>
          </cell>
          <cell r="I22">
            <v>4788</v>
          </cell>
          <cell r="J22">
            <v>22</v>
          </cell>
          <cell r="K22" t="str">
            <v>Да</v>
          </cell>
        </row>
        <row r="23">
          <cell r="B23" t="str">
            <v>Труба бурильная ТБПК 89*8, ЗП-105-51/З-83, дл. 11,9-12,45 м (531м=47шт)</v>
          </cell>
          <cell r="D23" t="str">
            <v>000004394</v>
          </cell>
          <cell r="E23">
            <v>47</v>
          </cell>
          <cell r="I23">
            <v>9558</v>
          </cell>
          <cell r="J23">
            <v>22</v>
          </cell>
          <cell r="K23" t="str">
            <v>Да</v>
          </cell>
        </row>
        <row r="24">
          <cell r="B24" t="str">
            <v>Труба бурильная ТБПК 89*8, ЗП-105-51/З-83, дл. 11,9-12,45 м (22 штук=266 м)</v>
          </cell>
          <cell r="D24" t="str">
            <v>00-007141</v>
          </cell>
          <cell r="E24">
            <v>22</v>
          </cell>
          <cell r="I24">
            <v>4788</v>
          </cell>
          <cell r="J24">
            <v>22</v>
          </cell>
          <cell r="K24" t="str">
            <v>Да</v>
          </cell>
        </row>
        <row r="25">
          <cell r="B25" t="str">
            <v>Труба бурильная ТБПК 89*8, ЗП-105-51/З-83, дл. 11,9-12,45 м (24 штук=292,8 м)</v>
          </cell>
          <cell r="D25" t="str">
            <v>00-007159</v>
          </cell>
          <cell r="E25">
            <v>24</v>
          </cell>
          <cell r="I25">
            <v>5270.4000000000005</v>
          </cell>
          <cell r="J25">
            <v>22</v>
          </cell>
          <cell r="K25" t="str">
            <v>Да</v>
          </cell>
        </row>
        <row r="26">
          <cell r="B26" t="str">
            <v>Труба бурильная ТБПК 89*8 ЗП-105-51/З-83, длина 12-12,5 м (2253,7м=184 шт)</v>
          </cell>
          <cell r="D26" t="str">
            <v>000005321</v>
          </cell>
          <cell r="E26">
            <v>184</v>
          </cell>
          <cell r="I26">
            <v>40566.6</v>
          </cell>
          <cell r="J26">
            <v>17</v>
          </cell>
          <cell r="K26" t="str">
            <v>Да</v>
          </cell>
        </row>
        <row r="27">
          <cell r="B27" t="str">
            <v>Труба бурильная ТБПК 89*8 ЗП-105-51/З-83, длина 12-12,5 м (184м=15 шт)</v>
          </cell>
          <cell r="D27" t="str">
            <v>000004396</v>
          </cell>
          <cell r="E27">
            <v>15</v>
          </cell>
          <cell r="I27">
            <v>3312</v>
          </cell>
          <cell r="J27">
            <v>17</v>
          </cell>
          <cell r="K27" t="str">
            <v>Да</v>
          </cell>
        </row>
        <row r="28">
          <cell r="B28" t="str">
            <v>Труба бурильная ТБПК 89х8, замок ЗП-105-51-2, дл.9,0-9,45м (23,332т, 1212,68м, 132шт)</v>
          </cell>
          <cell r="D28" t="str">
            <v>00-006624</v>
          </cell>
          <cell r="E28">
            <v>132</v>
          </cell>
          <cell r="I28">
            <v>23332</v>
          </cell>
          <cell r="J28">
            <v>56</v>
          </cell>
          <cell r="K28" t="str">
            <v>Да</v>
          </cell>
        </row>
        <row r="29">
          <cell r="B29" t="str">
            <v>Труба бурильная ТБПК 89*8, ЗП-105-51/З-83, гр.пр. "Е", длина 8-8,5 (576 м, 70 шт)</v>
          </cell>
          <cell r="D29" t="str">
            <v>000002654</v>
          </cell>
          <cell r="E29">
            <v>70</v>
          </cell>
          <cell r="I29">
            <v>10368</v>
          </cell>
          <cell r="J29">
            <v>45</v>
          </cell>
          <cell r="K29" t="str">
            <v>Да</v>
          </cell>
        </row>
        <row r="30">
          <cell r="B30" t="str">
            <v>Труба бурильная ТБПК 89*8, ЗП-105-51/З-83, гр.пр. "Е", длина 8-8,5 (607,4м, 75 шт)</v>
          </cell>
          <cell r="D30" t="str">
            <v>000002656</v>
          </cell>
          <cell r="E30">
            <v>75</v>
          </cell>
          <cell r="I30">
            <v>10933.199999999999</v>
          </cell>
          <cell r="J30">
            <v>45</v>
          </cell>
          <cell r="K30" t="str">
            <v>Да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3">
          <cell r="B13" t="str">
            <v>калибратор К-215,5</v>
          </cell>
          <cell r="D13">
            <v>12283</v>
          </cell>
          <cell r="E13">
            <v>4</v>
          </cell>
          <cell r="F13" t="str">
            <v>шт</v>
          </cell>
          <cell r="J13">
            <v>85</v>
          </cell>
          <cell r="K13">
            <v>0</v>
          </cell>
          <cell r="L13" t="str">
            <v>-</v>
          </cell>
        </row>
        <row r="14">
          <cell r="B14" t="str">
            <v>калибратор К-215,9</v>
          </cell>
          <cell r="D14">
            <v>12284</v>
          </cell>
          <cell r="E14">
            <v>6</v>
          </cell>
          <cell r="F14" t="str">
            <v>шт</v>
          </cell>
          <cell r="J14">
            <v>58.6</v>
          </cell>
          <cell r="K14">
            <v>0</v>
          </cell>
          <cell r="L14" t="str">
            <v>-</v>
          </cell>
        </row>
        <row r="15">
          <cell r="B15" t="str">
            <v>калибратор К-215,9 МЗ-117/НЗ-117</v>
          </cell>
          <cell r="D15">
            <v>12731</v>
          </cell>
          <cell r="E15">
            <v>5</v>
          </cell>
          <cell r="F15" t="str">
            <v>шт</v>
          </cell>
          <cell r="J15">
            <v>58.6</v>
          </cell>
          <cell r="K15">
            <v>0</v>
          </cell>
          <cell r="L15" t="str">
            <v>-</v>
          </cell>
        </row>
        <row r="16">
          <cell r="B16" t="str">
            <v>калибратор К-215,9 МЗ-147/НЗ-147</v>
          </cell>
          <cell r="D16">
            <v>12728</v>
          </cell>
          <cell r="E16">
            <v>4</v>
          </cell>
          <cell r="F16" t="str">
            <v>шт</v>
          </cell>
          <cell r="J16">
            <v>65.599999999999994</v>
          </cell>
          <cell r="K16">
            <v>0</v>
          </cell>
          <cell r="L16" t="str">
            <v>-</v>
          </cell>
        </row>
        <row r="17">
          <cell r="B17" t="str">
            <v>калибратор КЛС-125 М3-76/Н3-76</v>
          </cell>
          <cell r="D17">
            <v>7991</v>
          </cell>
          <cell r="E17">
            <v>1</v>
          </cell>
          <cell r="F17" t="str">
            <v>шт</v>
          </cell>
          <cell r="J17">
            <v>13.5</v>
          </cell>
          <cell r="K17">
            <v>0</v>
          </cell>
          <cell r="L17" t="str">
            <v>-</v>
          </cell>
        </row>
        <row r="18">
          <cell r="B18" t="str">
            <v>калибратор КЛС-149 МЗ-102/НЗ-102</v>
          </cell>
          <cell r="D18">
            <v>13978</v>
          </cell>
          <cell r="E18">
            <v>3</v>
          </cell>
          <cell r="F18" t="str">
            <v>шт</v>
          </cell>
          <cell r="J18">
            <v>19.8</v>
          </cell>
          <cell r="K18">
            <v>0</v>
          </cell>
          <cell r="L18" t="str">
            <v>-</v>
          </cell>
        </row>
        <row r="19">
          <cell r="B19" t="str">
            <v>калибратор КЛС-149 МЗ-88/НЗ-88</v>
          </cell>
          <cell r="D19">
            <v>13977</v>
          </cell>
          <cell r="E19">
            <v>1</v>
          </cell>
          <cell r="F19" t="str">
            <v>шт</v>
          </cell>
          <cell r="J19">
            <v>20.3</v>
          </cell>
          <cell r="K19">
            <v>0</v>
          </cell>
          <cell r="L19" t="str">
            <v>-</v>
          </cell>
        </row>
        <row r="20">
          <cell r="B20" t="str">
            <v>калибратор КЛС-215,5</v>
          </cell>
          <cell r="D20">
            <v>12282</v>
          </cell>
          <cell r="E20">
            <v>1</v>
          </cell>
          <cell r="F20" t="str">
            <v>шт</v>
          </cell>
          <cell r="J20">
            <v>85.6</v>
          </cell>
          <cell r="K20">
            <v>0</v>
          </cell>
          <cell r="L20" t="str">
            <v>-</v>
          </cell>
        </row>
        <row r="21">
          <cell r="B21" t="str">
            <v>калибратор КЛС-290 МЗ-152/МЗ-152</v>
          </cell>
          <cell r="D21">
            <v>15337</v>
          </cell>
          <cell r="E21">
            <v>4</v>
          </cell>
          <cell r="F21" t="str">
            <v>шт</v>
          </cell>
          <cell r="J21">
            <v>284.8</v>
          </cell>
          <cell r="K21">
            <v>0</v>
          </cell>
          <cell r="L21" t="str">
            <v>-</v>
          </cell>
        </row>
        <row r="22">
          <cell r="B22" t="str">
            <v>калибратор КЛС-290 СТ/700 М/М З-171</v>
          </cell>
          <cell r="D22">
            <v>16129</v>
          </cell>
          <cell r="E22">
            <v>4</v>
          </cell>
          <cell r="F22" t="str">
            <v>шт</v>
          </cell>
          <cell r="J22">
            <v>191.1</v>
          </cell>
          <cell r="K22">
            <v>0</v>
          </cell>
          <cell r="L22" t="str">
            <v>-</v>
          </cell>
        </row>
        <row r="23">
          <cell r="B23" t="str">
            <v>калибратор КЛС-293 МЗ-152/НЗ-152</v>
          </cell>
          <cell r="D23">
            <v>13989</v>
          </cell>
          <cell r="E23">
            <v>1</v>
          </cell>
          <cell r="F23" t="str">
            <v>шт</v>
          </cell>
          <cell r="J23">
            <v>220.1</v>
          </cell>
          <cell r="K23">
            <v>0</v>
          </cell>
          <cell r="L23" t="str">
            <v>-</v>
          </cell>
        </row>
        <row r="24">
          <cell r="B24" t="str">
            <v>калибратор КЛС-293 СТ/700 М/М З-171</v>
          </cell>
          <cell r="D24">
            <v>16130</v>
          </cell>
          <cell r="E24">
            <v>4</v>
          </cell>
          <cell r="F24" t="str">
            <v>шт</v>
          </cell>
          <cell r="J24">
            <v>191.2</v>
          </cell>
          <cell r="K24">
            <v>0</v>
          </cell>
          <cell r="L24" t="str">
            <v>-</v>
          </cell>
        </row>
        <row r="25">
          <cell r="B25" t="str">
            <v>калибратор КЛС-295 СТ/700 М/Н З-171</v>
          </cell>
          <cell r="D25">
            <v>16131</v>
          </cell>
          <cell r="E25">
            <v>2</v>
          </cell>
          <cell r="F25" t="str">
            <v>шт</v>
          </cell>
          <cell r="J25">
            <v>282.8</v>
          </cell>
          <cell r="K25">
            <v>0</v>
          </cell>
          <cell r="L25" t="str">
            <v>-</v>
          </cell>
        </row>
        <row r="26">
          <cell r="B26" t="str">
            <v>калибратор КП-213 МЗ-117/НЗ-117</v>
          </cell>
          <cell r="D26">
            <v>14527</v>
          </cell>
          <cell r="E26">
            <v>5</v>
          </cell>
          <cell r="F26" t="str">
            <v>шт</v>
          </cell>
          <cell r="J26">
            <v>29.5</v>
          </cell>
          <cell r="K26">
            <v>0</v>
          </cell>
          <cell r="L26" t="str">
            <v>-</v>
          </cell>
        </row>
        <row r="27">
          <cell r="B27" t="str">
            <v>калибратор КП-214 МЗ-117/НЗ-117</v>
          </cell>
          <cell r="D27">
            <v>13982</v>
          </cell>
          <cell r="E27">
            <v>2</v>
          </cell>
          <cell r="F27" t="str">
            <v>шт</v>
          </cell>
          <cell r="J27">
            <v>32.1</v>
          </cell>
          <cell r="K27">
            <v>0</v>
          </cell>
          <cell r="L27" t="str">
            <v>-</v>
          </cell>
        </row>
        <row r="28">
          <cell r="B28" t="str">
            <v>калибратор КП-214 МЗ-147/НЗ-147</v>
          </cell>
          <cell r="D28">
            <v>14660</v>
          </cell>
          <cell r="E28">
            <v>1</v>
          </cell>
          <cell r="F28" t="str">
            <v>шт</v>
          </cell>
          <cell r="J28">
            <v>29.8</v>
          </cell>
          <cell r="K28">
            <v>0</v>
          </cell>
          <cell r="L28" t="str">
            <v>-</v>
          </cell>
        </row>
        <row r="29">
          <cell r="B29" t="str">
            <v>калибратор У-КС-123,8 СТ</v>
          </cell>
          <cell r="D29">
            <v>125</v>
          </cell>
          <cell r="E29">
            <v>1</v>
          </cell>
          <cell r="F29" t="str">
            <v>шт</v>
          </cell>
          <cell r="J29">
            <v>12.3</v>
          </cell>
          <cell r="K29">
            <v>0</v>
          </cell>
          <cell r="L29" t="str">
            <v>-</v>
          </cell>
        </row>
        <row r="30">
          <cell r="B30" t="str">
            <v>башмак БКП-146 ОТТМ</v>
          </cell>
          <cell r="D30">
            <v>5107</v>
          </cell>
          <cell r="E30">
            <v>4</v>
          </cell>
          <cell r="F30" t="str">
            <v>шт</v>
          </cell>
          <cell r="J30">
            <v>8</v>
          </cell>
          <cell r="K30">
            <v>0</v>
          </cell>
          <cell r="L30" t="str">
            <v>-</v>
          </cell>
        </row>
        <row r="31">
          <cell r="B31" t="str">
            <v>башмак БКП-168 БТС</v>
          </cell>
          <cell r="D31">
            <v>516</v>
          </cell>
          <cell r="E31">
            <v>7</v>
          </cell>
          <cell r="F31" t="str">
            <v>шт</v>
          </cell>
          <cell r="J31">
            <v>9</v>
          </cell>
          <cell r="K31">
            <v>0</v>
          </cell>
          <cell r="L31" t="str">
            <v>-</v>
          </cell>
        </row>
        <row r="32">
          <cell r="B32" t="str">
            <v>башмак БКП-168 ОТТМ</v>
          </cell>
          <cell r="D32">
            <v>517</v>
          </cell>
          <cell r="E32">
            <v>7</v>
          </cell>
          <cell r="F32" t="str">
            <v>шт</v>
          </cell>
          <cell r="J32">
            <v>9</v>
          </cell>
          <cell r="K32">
            <v>0</v>
          </cell>
          <cell r="L32" t="str">
            <v>-</v>
          </cell>
        </row>
        <row r="33">
          <cell r="B33" t="str">
            <v>башмак БКП-245 БТС</v>
          </cell>
          <cell r="D33">
            <v>518</v>
          </cell>
          <cell r="E33">
            <v>7</v>
          </cell>
          <cell r="F33" t="str">
            <v>шт</v>
          </cell>
          <cell r="J33">
            <v>20</v>
          </cell>
          <cell r="K33">
            <v>0</v>
          </cell>
          <cell r="L33" t="str">
            <v>-</v>
          </cell>
        </row>
        <row r="34">
          <cell r="B34" t="str">
            <v>башмак вращающийся 168 ОТТМ</v>
          </cell>
          <cell r="D34">
            <v>28617</v>
          </cell>
          <cell r="E34">
            <v>1</v>
          </cell>
          <cell r="F34" t="str">
            <v>шт</v>
          </cell>
          <cell r="J34">
            <v>25</v>
          </cell>
          <cell r="K34">
            <v>0</v>
          </cell>
          <cell r="L34" t="str">
            <v>-</v>
          </cell>
        </row>
        <row r="35">
          <cell r="B35" t="str">
            <v>башмак легкоразбуриваемый БКП-168 ОТТГ</v>
          </cell>
          <cell r="D35">
            <v>24430</v>
          </cell>
          <cell r="E35">
            <v>1</v>
          </cell>
          <cell r="F35" t="str">
            <v>шт</v>
          </cell>
          <cell r="J35">
            <v>9</v>
          </cell>
          <cell r="K35">
            <v>0</v>
          </cell>
          <cell r="L35" t="str">
            <v>-</v>
          </cell>
        </row>
        <row r="36">
          <cell r="B36" t="str">
            <v>башмак легкоразбуриваемый БКП-168 ОТТМ</v>
          </cell>
          <cell r="D36">
            <v>11031</v>
          </cell>
          <cell r="E36">
            <v>3</v>
          </cell>
          <cell r="F36" t="str">
            <v>шт</v>
          </cell>
          <cell r="J36">
            <v>9</v>
          </cell>
          <cell r="K36">
            <v>0</v>
          </cell>
          <cell r="L36" t="str">
            <v>-</v>
          </cell>
        </row>
        <row r="37">
          <cell r="B37" t="str">
            <v>башмак с пластиковой направляющей насадкой для ОК 146,05 ОТТМ</v>
          </cell>
          <cell r="D37">
            <v>12029</v>
          </cell>
          <cell r="E37">
            <v>5</v>
          </cell>
          <cell r="F37" t="str">
            <v>шт</v>
          </cell>
          <cell r="J37">
            <v>6</v>
          </cell>
          <cell r="K37">
            <v>0</v>
          </cell>
          <cell r="L37" t="str">
            <v>-</v>
          </cell>
        </row>
        <row r="38">
          <cell r="B38" t="str">
            <v>захват ПВ-ГМ-195.01.000</v>
          </cell>
          <cell r="D38">
            <v>12689</v>
          </cell>
          <cell r="E38">
            <v>3</v>
          </cell>
          <cell r="F38" t="str">
            <v>шт</v>
          </cell>
          <cell r="J38">
            <v>1.1000000000000001</v>
          </cell>
          <cell r="K38">
            <v>0</v>
          </cell>
          <cell r="L38" t="str">
            <v>-</v>
          </cell>
        </row>
        <row r="39">
          <cell r="B39" t="str">
            <v>Клапан обратный КОП-НВ-245 БТС</v>
          </cell>
          <cell r="D39">
            <v>20067</v>
          </cell>
          <cell r="E39">
            <v>3</v>
          </cell>
          <cell r="F39" t="str">
            <v>шт</v>
          </cell>
          <cell r="J39">
            <v>76</v>
          </cell>
          <cell r="K39">
            <v>0</v>
          </cell>
          <cell r="L39" t="str">
            <v>-</v>
          </cell>
        </row>
        <row r="40">
          <cell r="B40" t="str">
            <v>клапан обратный КОП-НВ-245 ОТТМ</v>
          </cell>
          <cell r="D40">
            <v>20069</v>
          </cell>
          <cell r="E40">
            <v>5</v>
          </cell>
          <cell r="F40" t="str">
            <v>шт</v>
          </cell>
          <cell r="J40">
            <v>76</v>
          </cell>
          <cell r="K40">
            <v>0</v>
          </cell>
          <cell r="L40" t="str">
            <v>-</v>
          </cell>
        </row>
        <row r="41">
          <cell r="B41" t="str">
            <v>клапан обратный КОПП-Л-245 ОТТМ легкоразбуриваемый</v>
          </cell>
          <cell r="D41">
            <v>30227</v>
          </cell>
          <cell r="E41">
            <v>1</v>
          </cell>
          <cell r="F41" t="str">
            <v>шт</v>
          </cell>
          <cell r="J41">
            <v>43</v>
          </cell>
          <cell r="K41">
            <v>0</v>
          </cell>
          <cell r="L41" t="str">
            <v>-</v>
          </cell>
        </row>
        <row r="42">
          <cell r="B42" t="str">
            <v>клапан обратный ТГС-114</v>
          </cell>
          <cell r="D42">
            <v>4570</v>
          </cell>
          <cell r="E42">
            <v>6</v>
          </cell>
          <cell r="F42" t="str">
            <v>шт</v>
          </cell>
          <cell r="J42">
            <v>12.6</v>
          </cell>
          <cell r="K42">
            <v>0</v>
          </cell>
          <cell r="L42" t="str">
            <v>-</v>
          </cell>
        </row>
        <row r="43">
          <cell r="B43" t="str">
            <v>клапан обратный ЦКОД-245  БТС</v>
          </cell>
          <cell r="D43">
            <v>1084</v>
          </cell>
          <cell r="E43">
            <v>8</v>
          </cell>
          <cell r="F43" t="str">
            <v>шт</v>
          </cell>
          <cell r="J43">
            <v>40</v>
          </cell>
          <cell r="K43">
            <v>0</v>
          </cell>
          <cell r="L43" t="str">
            <v>-</v>
          </cell>
        </row>
        <row r="44">
          <cell r="B44" t="str">
            <v>клапан обратный ЦКОД-324 ОТТМ</v>
          </cell>
          <cell r="D44">
            <v>1085</v>
          </cell>
          <cell r="E44">
            <v>2</v>
          </cell>
          <cell r="F44" t="str">
            <v>шт</v>
          </cell>
          <cell r="J44">
            <v>83.5</v>
          </cell>
          <cell r="K44">
            <v>0</v>
          </cell>
          <cell r="L44" t="str">
            <v>-</v>
          </cell>
        </row>
        <row r="45">
          <cell r="B45" t="str">
            <v>клапан обратный ЦКОД-426</v>
          </cell>
          <cell r="D45">
            <v>10528</v>
          </cell>
          <cell r="E45">
            <v>2</v>
          </cell>
          <cell r="F45" t="str">
            <v>шт</v>
          </cell>
          <cell r="J45">
            <v>94</v>
          </cell>
          <cell r="K45">
            <v>0</v>
          </cell>
          <cell r="L45" t="str">
            <v>-</v>
          </cell>
        </row>
        <row r="46">
          <cell r="B46" t="str">
            <v>кольцо ПВ-ГМ-195.00.010</v>
          </cell>
          <cell r="D46">
            <v>12691</v>
          </cell>
          <cell r="E46">
            <v>2</v>
          </cell>
          <cell r="F46" t="str">
            <v>шт</v>
          </cell>
          <cell r="J46">
            <v>0.1</v>
          </cell>
          <cell r="K46">
            <v>0</v>
          </cell>
          <cell r="L46" t="str">
            <v>-</v>
          </cell>
        </row>
        <row r="47">
          <cell r="B47" t="str">
            <v>муфта с поплавковым обратным клапаном для ОК 146,05 ОТТМ</v>
          </cell>
          <cell r="D47">
            <v>12030</v>
          </cell>
          <cell r="E47">
            <v>5</v>
          </cell>
          <cell r="F47" t="str">
            <v>шт</v>
          </cell>
          <cell r="J47">
            <v>20</v>
          </cell>
          <cell r="K47">
            <v>0</v>
          </cell>
          <cell r="L47" t="str">
            <v>-</v>
          </cell>
        </row>
        <row r="48">
          <cell r="B48" t="str">
            <v>муфта ступенч.цементир.МСЦНГ-245</v>
          </cell>
          <cell r="D48">
            <v>1673</v>
          </cell>
          <cell r="E48">
            <v>1</v>
          </cell>
          <cell r="F48" t="str">
            <v>шт</v>
          </cell>
          <cell r="J48">
            <v>65</v>
          </cell>
          <cell r="K48">
            <v>0</v>
          </cell>
          <cell r="L48" t="str">
            <v>-</v>
          </cell>
        </row>
        <row r="49">
          <cell r="B49" t="str">
            <v>муфта ступенчатого цементирования МСЦНГ-146 БТС</v>
          </cell>
          <cell r="D49">
            <v>22923</v>
          </cell>
          <cell r="E49">
            <v>1</v>
          </cell>
          <cell r="F49" t="str">
            <v>шт</v>
          </cell>
          <cell r="J49">
            <v>78</v>
          </cell>
          <cell r="K49">
            <v>0</v>
          </cell>
          <cell r="L49" t="str">
            <v>-</v>
          </cell>
        </row>
        <row r="50">
          <cell r="B50" t="str">
            <v>пакер гидравлический проходной ПГП1.168 ОТТМ</v>
          </cell>
          <cell r="D50">
            <v>6177</v>
          </cell>
          <cell r="E50">
            <v>1</v>
          </cell>
          <cell r="F50" t="str">
            <v>шт</v>
          </cell>
          <cell r="J50">
            <v>270</v>
          </cell>
          <cell r="K50">
            <v>0</v>
          </cell>
          <cell r="L50" t="str">
            <v>-</v>
          </cell>
        </row>
        <row r="51">
          <cell r="B51" t="str">
            <v>пакер заколонный УПЗГО-114.00.000</v>
          </cell>
          <cell r="D51">
            <v>16889</v>
          </cell>
          <cell r="E51">
            <v>1</v>
          </cell>
          <cell r="F51" t="str">
            <v>шт</v>
          </cell>
          <cell r="J51">
            <v>73</v>
          </cell>
          <cell r="K51">
            <v>0</v>
          </cell>
          <cell r="L51" t="str">
            <v>-</v>
          </cell>
        </row>
        <row r="52">
          <cell r="B52" t="str">
            <v>пакер заколонный УПЗГО-127</v>
          </cell>
          <cell r="D52">
            <v>25557</v>
          </cell>
          <cell r="E52">
            <v>1</v>
          </cell>
          <cell r="F52" t="str">
            <v>шт</v>
          </cell>
          <cell r="J52">
            <v>94</v>
          </cell>
          <cell r="K52">
            <v>0</v>
          </cell>
          <cell r="L52" t="str">
            <v>-</v>
          </cell>
        </row>
        <row r="53">
          <cell r="B53" t="str">
            <v>пакер ПРО-ЯМО2-ЯГ1(М)-122-46-1000-Т100-КЗ-00</v>
          </cell>
          <cell r="D53">
            <v>19665</v>
          </cell>
          <cell r="E53">
            <v>1</v>
          </cell>
          <cell r="F53" t="str">
            <v>шт</v>
          </cell>
          <cell r="J53">
            <v>98</v>
          </cell>
          <cell r="K53">
            <v>0</v>
          </cell>
          <cell r="L53" t="str">
            <v>-</v>
          </cell>
        </row>
        <row r="54">
          <cell r="B54" t="str">
            <v>пакер ПРО-ЯМО2-ЯГ1(М)-145-59-600-Т100-КЗ-00</v>
          </cell>
          <cell r="D54">
            <v>19666</v>
          </cell>
          <cell r="E54">
            <v>1</v>
          </cell>
          <cell r="F54" t="str">
            <v>шт</v>
          </cell>
          <cell r="J54">
            <v>165</v>
          </cell>
          <cell r="K54">
            <v>0</v>
          </cell>
          <cell r="L54" t="str">
            <v>-</v>
          </cell>
        </row>
        <row r="55">
          <cell r="B55" t="str">
            <v>пакер разбуриваемый ПРС-140.000</v>
          </cell>
          <cell r="D55">
            <v>25493</v>
          </cell>
          <cell r="E55">
            <v>1</v>
          </cell>
          <cell r="F55" t="str">
            <v>шт</v>
          </cell>
          <cell r="J55">
            <v>11</v>
          </cell>
          <cell r="K55">
            <v>0</v>
          </cell>
          <cell r="L55" t="str">
            <v>-</v>
          </cell>
        </row>
        <row r="56">
          <cell r="B56" t="str">
            <v>пробка верхняя цементировочная для ОК 168,28</v>
          </cell>
          <cell r="D56">
            <v>12028</v>
          </cell>
          <cell r="E56">
            <v>7</v>
          </cell>
          <cell r="F56" t="str">
            <v>шт</v>
          </cell>
          <cell r="J56">
            <v>5</v>
          </cell>
          <cell r="K56">
            <v>0</v>
          </cell>
          <cell r="L56" t="str">
            <v>-</v>
          </cell>
        </row>
        <row r="57">
          <cell r="B57" t="str">
            <v>пробка ПЦ-НВ 245</v>
          </cell>
          <cell r="D57">
            <v>30228</v>
          </cell>
          <cell r="E57">
            <v>1</v>
          </cell>
          <cell r="F57" t="str">
            <v>шт</v>
          </cell>
          <cell r="J57">
            <v>7</v>
          </cell>
          <cell r="K57">
            <v>0</v>
          </cell>
          <cell r="L57" t="str">
            <v>-</v>
          </cell>
        </row>
        <row r="58">
          <cell r="B58" t="str">
            <v>пробка ПЦ-НВ-178</v>
          </cell>
          <cell r="D58">
            <v>20072</v>
          </cell>
          <cell r="E58">
            <v>14</v>
          </cell>
          <cell r="F58" t="str">
            <v>шт</v>
          </cell>
          <cell r="J58">
            <v>6</v>
          </cell>
          <cell r="K58">
            <v>0</v>
          </cell>
          <cell r="L58" t="str">
            <v>-</v>
          </cell>
        </row>
        <row r="59">
          <cell r="B59" t="str">
            <v>пробка ПЦ-НВ-245</v>
          </cell>
          <cell r="D59">
            <v>20068</v>
          </cell>
          <cell r="E59">
            <v>1</v>
          </cell>
          <cell r="F59" t="str">
            <v>шт</v>
          </cell>
          <cell r="J59">
            <v>9</v>
          </cell>
          <cell r="K59">
            <v>0</v>
          </cell>
          <cell r="L59" t="str">
            <v>-</v>
          </cell>
        </row>
        <row r="60">
          <cell r="B60" t="str">
            <v>пробка ТГС-114.520Г</v>
          </cell>
          <cell r="D60">
            <v>20041</v>
          </cell>
          <cell r="E60">
            <v>5</v>
          </cell>
          <cell r="F60" t="str">
            <v>шт</v>
          </cell>
          <cell r="J60">
            <v>3.8</v>
          </cell>
          <cell r="K60">
            <v>0</v>
          </cell>
          <cell r="L60" t="str">
            <v>-</v>
          </cell>
        </row>
        <row r="61">
          <cell r="B61" t="str">
            <v>пробка цем. ПВЦ-146</v>
          </cell>
          <cell r="D61">
            <v>5248</v>
          </cell>
          <cell r="E61">
            <v>3</v>
          </cell>
          <cell r="F61" t="str">
            <v>шт</v>
          </cell>
          <cell r="J61">
            <v>2</v>
          </cell>
          <cell r="K61">
            <v>0</v>
          </cell>
          <cell r="L61" t="str">
            <v>-</v>
          </cell>
        </row>
        <row r="62">
          <cell r="B62" t="str">
            <v>пробка цем.верхняя ПЦЛ-В-168</v>
          </cell>
          <cell r="D62">
            <v>16675</v>
          </cell>
          <cell r="E62">
            <v>2</v>
          </cell>
          <cell r="F62" t="str">
            <v>шт</v>
          </cell>
          <cell r="J62">
            <v>3</v>
          </cell>
          <cell r="K62">
            <v>0</v>
          </cell>
          <cell r="L62" t="str">
            <v>-</v>
          </cell>
        </row>
        <row r="63">
          <cell r="B63" t="str">
            <v>пружина ПВ-ГМ-195.00.007</v>
          </cell>
          <cell r="D63">
            <v>12692</v>
          </cell>
          <cell r="E63">
            <v>1</v>
          </cell>
          <cell r="F63" t="str">
            <v>шт</v>
          </cell>
          <cell r="J63">
            <v>0.2</v>
          </cell>
          <cell r="K63">
            <v>0</v>
          </cell>
          <cell r="L63" t="str">
            <v>-</v>
          </cell>
        </row>
        <row r="64">
          <cell r="B64" t="str">
            <v>сектор ПВ-ГМ-195.00.001</v>
          </cell>
          <cell r="D64">
            <v>12690</v>
          </cell>
          <cell r="E64">
            <v>10</v>
          </cell>
          <cell r="F64" t="str">
            <v>шт</v>
          </cell>
          <cell r="J64">
            <v>0.5</v>
          </cell>
          <cell r="K64">
            <v>0</v>
          </cell>
          <cell r="L64" t="str">
            <v>-</v>
          </cell>
        </row>
        <row r="65">
          <cell r="B65" t="str">
            <v>стоп-кольцо ТГС-114</v>
          </cell>
          <cell r="D65">
            <v>20055</v>
          </cell>
          <cell r="E65">
            <v>3</v>
          </cell>
          <cell r="F65" t="str">
            <v>шт</v>
          </cell>
          <cell r="J65">
            <v>11</v>
          </cell>
          <cell r="K65">
            <v>0</v>
          </cell>
          <cell r="L65" t="str">
            <v>-</v>
          </cell>
        </row>
        <row r="66">
          <cell r="B66" t="str">
            <v>центратор турбулизатор ЦТСЖ-146/210</v>
          </cell>
          <cell r="D66">
            <v>29401</v>
          </cell>
          <cell r="E66">
            <v>10</v>
          </cell>
          <cell r="F66" t="str">
            <v>шт</v>
          </cell>
          <cell r="J66">
            <v>3.4</v>
          </cell>
          <cell r="K66">
            <v>0</v>
          </cell>
          <cell r="L66" t="str">
            <v>-</v>
          </cell>
        </row>
        <row r="67">
          <cell r="B67" t="str">
            <v>бактерицид Атрен Bio В</v>
          </cell>
          <cell r="D67">
            <v>18190</v>
          </cell>
          <cell r="E67">
            <v>0.03</v>
          </cell>
          <cell r="F67" t="str">
            <v>т</v>
          </cell>
          <cell r="J67">
            <v>30</v>
          </cell>
          <cell r="K67">
            <v>0</v>
          </cell>
          <cell r="L67" t="str">
            <v>-</v>
          </cell>
        </row>
        <row r="68">
          <cell r="B68" t="str">
            <v>ингибитор глин Асфасол</v>
          </cell>
          <cell r="D68">
            <v>35379</v>
          </cell>
          <cell r="E68">
            <v>0.65</v>
          </cell>
          <cell r="F68" t="str">
            <v>т</v>
          </cell>
          <cell r="J68">
            <v>650</v>
          </cell>
          <cell r="K68">
            <v>0</v>
          </cell>
          <cell r="L68" t="str">
            <v>-</v>
          </cell>
        </row>
        <row r="71">
          <cell r="B71" t="str">
            <v>труба обсадная 102х6,5 Д ОТТМ</v>
          </cell>
          <cell r="D71">
            <v>5099</v>
          </cell>
          <cell r="E71">
            <v>120.3</v>
          </cell>
          <cell r="F71" t="str">
            <v>м</v>
          </cell>
          <cell r="J71">
            <v>15.31</v>
          </cell>
          <cell r="K71">
            <v>0</v>
          </cell>
          <cell r="L71" t="str">
            <v>-</v>
          </cell>
        </row>
        <row r="72">
          <cell r="B72" t="str">
            <v>труба обсадная 114х6,4 Е ОТТМ</v>
          </cell>
          <cell r="D72">
            <v>25504</v>
          </cell>
          <cell r="E72">
            <v>0.48599999999999999</v>
          </cell>
          <cell r="F72" t="str">
            <v>т</v>
          </cell>
          <cell r="J72">
            <v>486</v>
          </cell>
          <cell r="K72">
            <v>0</v>
          </cell>
          <cell r="L72" t="str">
            <v>-</v>
          </cell>
        </row>
        <row r="73">
          <cell r="B73" t="str">
            <v>труба обсадная 114х7,4 LC</v>
          </cell>
          <cell r="D73">
            <v>24382</v>
          </cell>
          <cell r="E73">
            <v>140</v>
          </cell>
          <cell r="F73" t="str">
            <v>м</v>
          </cell>
          <cell r="J73">
            <v>17.23</v>
          </cell>
          <cell r="K73">
            <v>0</v>
          </cell>
          <cell r="L73" t="str">
            <v>-</v>
          </cell>
        </row>
        <row r="74">
          <cell r="B74" t="str">
            <v>труба обсадная 114х7,4 Д ОТТМ</v>
          </cell>
          <cell r="D74">
            <v>5703</v>
          </cell>
          <cell r="E74">
            <v>35.49</v>
          </cell>
          <cell r="F74" t="str">
            <v>м</v>
          </cell>
          <cell r="J74">
            <v>17.23</v>
          </cell>
          <cell r="K74">
            <v>0</v>
          </cell>
          <cell r="L74" t="str">
            <v>-</v>
          </cell>
        </row>
        <row r="75">
          <cell r="B75" t="str">
            <v>труба обсадная 114х8,6 Д ОТТМ</v>
          </cell>
          <cell r="D75">
            <v>18351</v>
          </cell>
          <cell r="E75">
            <v>23.45</v>
          </cell>
          <cell r="F75" t="str">
            <v>м</v>
          </cell>
          <cell r="J75">
            <v>22.12</v>
          </cell>
          <cell r="K75">
            <v>0</v>
          </cell>
          <cell r="L75" t="str">
            <v>-</v>
          </cell>
        </row>
        <row r="76">
          <cell r="B76" t="str">
            <v>труба обсадная 146х7,0 Д БТС</v>
          </cell>
          <cell r="D76">
            <v>33680</v>
          </cell>
          <cell r="E76">
            <v>130.75</v>
          </cell>
          <cell r="F76" t="str">
            <v>м</v>
          </cell>
          <cell r="J76">
            <v>25.03</v>
          </cell>
          <cell r="K76">
            <v>0</v>
          </cell>
          <cell r="L76" t="str">
            <v>-</v>
          </cell>
        </row>
        <row r="77">
          <cell r="B77" t="str">
            <v>труба обсадная 146х7,4 БТС</v>
          </cell>
          <cell r="D77">
            <v>24385</v>
          </cell>
          <cell r="E77">
            <v>89</v>
          </cell>
          <cell r="F77" t="str">
            <v>м</v>
          </cell>
          <cell r="J77">
            <v>26.73</v>
          </cell>
          <cell r="K77">
            <v>0</v>
          </cell>
          <cell r="L77" t="str">
            <v>-</v>
          </cell>
        </row>
        <row r="78">
          <cell r="B78" t="str">
            <v>труба обсадная 146х7,7 Д ОТТМ</v>
          </cell>
          <cell r="D78">
            <v>16144</v>
          </cell>
          <cell r="E78">
            <v>34.81</v>
          </cell>
          <cell r="F78" t="str">
            <v>м</v>
          </cell>
          <cell r="J78">
            <v>28.41</v>
          </cell>
          <cell r="K78">
            <v>0</v>
          </cell>
          <cell r="L78" t="str">
            <v>-</v>
          </cell>
        </row>
        <row r="79">
          <cell r="B79" t="str">
            <v>труба обсадная 146х7,7 Е ОТТМ</v>
          </cell>
          <cell r="D79">
            <v>9514</v>
          </cell>
          <cell r="E79">
            <v>53.08</v>
          </cell>
          <cell r="F79" t="str">
            <v>м</v>
          </cell>
          <cell r="J79">
            <v>28.41</v>
          </cell>
          <cell r="K79">
            <v>0</v>
          </cell>
          <cell r="L79" t="str">
            <v>-</v>
          </cell>
        </row>
        <row r="80">
          <cell r="B80" t="str">
            <v>труба обсадная 168,3х7,3 Д ОТТМ</v>
          </cell>
          <cell r="D80">
            <v>13412</v>
          </cell>
          <cell r="E80">
            <v>256.92</v>
          </cell>
          <cell r="F80" t="str">
            <v>м</v>
          </cell>
          <cell r="J80">
            <v>29.69</v>
          </cell>
          <cell r="K80">
            <v>0</v>
          </cell>
          <cell r="L80" t="str">
            <v>-</v>
          </cell>
        </row>
        <row r="81">
          <cell r="B81" t="str">
            <v>труба обсадная 168х7,3 Е ОТТМ</v>
          </cell>
          <cell r="D81">
            <v>11595</v>
          </cell>
          <cell r="E81">
            <v>156.91999999999999</v>
          </cell>
          <cell r="F81" t="str">
            <v>м</v>
          </cell>
          <cell r="J81">
            <v>29.69</v>
          </cell>
          <cell r="K81">
            <v>0</v>
          </cell>
          <cell r="L81" t="str">
            <v>-</v>
          </cell>
        </row>
        <row r="82">
          <cell r="B82" t="str">
            <v>труба обсадная 168х8,0 Д ОТТМ</v>
          </cell>
          <cell r="D82">
            <v>11502</v>
          </cell>
          <cell r="E82">
            <v>133</v>
          </cell>
          <cell r="F82" t="str">
            <v>м</v>
          </cell>
          <cell r="J82">
            <v>31.57</v>
          </cell>
          <cell r="K82">
            <v>0</v>
          </cell>
          <cell r="L82" t="str">
            <v>-</v>
          </cell>
        </row>
        <row r="83">
          <cell r="B83" t="str">
            <v>труба обсадная 168х8,9 БТС</v>
          </cell>
          <cell r="D83">
            <v>10845</v>
          </cell>
          <cell r="E83">
            <v>19.8</v>
          </cell>
          <cell r="F83" t="str">
            <v>м</v>
          </cell>
          <cell r="J83">
            <v>35.29</v>
          </cell>
          <cell r="K83">
            <v>0</v>
          </cell>
          <cell r="L83" t="str">
            <v>-</v>
          </cell>
        </row>
        <row r="84">
          <cell r="B84" t="str">
            <v>Труба обсадная ВС 168,28х8,94 R95, бесшовная S, PSL-1, группа длин R3 с муфтами, с дополнительным уп</v>
          </cell>
          <cell r="D84">
            <v>34596</v>
          </cell>
          <cell r="E84">
            <v>22.795000000000002</v>
          </cell>
          <cell r="F84" t="str">
            <v>м</v>
          </cell>
          <cell r="J84">
            <v>35.29</v>
          </cell>
          <cell r="K84">
            <v>0</v>
          </cell>
          <cell r="L84" t="str">
            <v>-</v>
          </cell>
        </row>
        <row r="85">
          <cell r="B85" t="str">
            <v>фильтр скважинный ФС-ТП-114-10х(7...139,5)-8600 (10,7м)</v>
          </cell>
          <cell r="D85">
            <v>24653</v>
          </cell>
          <cell r="E85">
            <v>23</v>
          </cell>
          <cell r="F85" t="str">
            <v>шт</v>
          </cell>
          <cell r="J85">
            <v>180</v>
          </cell>
          <cell r="K85">
            <v>0</v>
          </cell>
          <cell r="L85" t="str">
            <v>-</v>
          </cell>
        </row>
        <row r="86">
          <cell r="B86" t="str">
            <v>фильтр скважинный ФС-ТП-114-10х(7...139,5)-8600 (2,7м)</v>
          </cell>
          <cell r="D86">
            <v>24652</v>
          </cell>
          <cell r="E86">
            <v>8</v>
          </cell>
          <cell r="F86" t="str">
            <v>шт</v>
          </cell>
          <cell r="J86">
            <v>40</v>
          </cell>
          <cell r="K86">
            <v>0</v>
          </cell>
          <cell r="L86" t="str">
            <v>-</v>
          </cell>
        </row>
        <row r="91">
          <cell r="L91">
            <v>0</v>
          </cell>
        </row>
        <row r="92">
          <cell r="L92">
            <v>0</v>
          </cell>
        </row>
        <row r="93">
          <cell r="L93">
            <v>0</v>
          </cell>
        </row>
        <row r="94">
          <cell r="L94">
            <v>0</v>
          </cell>
        </row>
        <row r="95">
          <cell r="L95">
            <v>0</v>
          </cell>
        </row>
        <row r="96">
          <cell r="L96">
            <v>0</v>
          </cell>
        </row>
        <row r="97">
          <cell r="L97">
            <v>0</v>
          </cell>
        </row>
        <row r="98">
          <cell r="L98">
            <v>0</v>
          </cell>
        </row>
        <row r="99">
          <cell r="L99">
            <v>0</v>
          </cell>
        </row>
        <row r="100">
          <cell r="L100">
            <v>0</v>
          </cell>
        </row>
        <row r="101">
          <cell r="L10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4"/>
  <sheetViews>
    <sheetView tabSelected="1" view="pageBreakPreview" topLeftCell="A343" zoomScale="60" zoomScaleNormal="85" workbookViewId="0">
      <selection activeCell="S381" sqref="S381"/>
    </sheetView>
  </sheetViews>
  <sheetFormatPr defaultColWidth="9.140625" defaultRowHeight="15" x14ac:dyDescent="0.25"/>
  <cols>
    <col min="1" max="1" width="6.140625" style="1" customWidth="1"/>
    <col min="2" max="2" width="84.7109375" style="1" bestFit="1" customWidth="1"/>
    <col min="3" max="3" width="13" style="1" customWidth="1"/>
    <col min="4" max="4" width="7.7109375" style="1" customWidth="1"/>
    <col min="5" max="5" width="5.85546875" style="1" customWidth="1"/>
    <col min="6" max="6" width="8" style="2" hidden="1" customWidth="1"/>
    <col min="7" max="7" width="9.140625" style="2" bestFit="1" customWidth="1"/>
    <col min="8" max="8" width="6.85546875" style="2" customWidth="1"/>
    <col min="9" max="9" width="21.140625" style="9" bestFit="1" customWidth="1"/>
    <col min="10" max="10" width="22.5703125" style="9" bestFit="1" customWidth="1"/>
    <col min="11" max="11" width="0" style="1" hidden="1" customWidth="1"/>
    <col min="12" max="14" width="9.140625" style="1"/>
    <col min="15" max="16" width="9.140625" style="1" customWidth="1"/>
    <col min="17" max="16384" width="9.140625" style="1"/>
  </cols>
  <sheetData>
    <row r="2" spans="1:11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</row>
    <row r="3" spans="1:11" x14ac:dyDescent="0.25">
      <c r="B3" s="72"/>
      <c r="C3" s="72"/>
      <c r="D3" s="72"/>
      <c r="E3" s="72"/>
      <c r="F3" s="72"/>
      <c r="G3" s="72"/>
      <c r="H3" s="72"/>
      <c r="I3" s="72"/>
      <c r="J3" s="72"/>
    </row>
    <row r="4" spans="1:11" ht="60" x14ac:dyDescent="0.25">
      <c r="A4" s="4" t="s">
        <v>7</v>
      </c>
      <c r="B4" s="5" t="s">
        <v>3</v>
      </c>
      <c r="C4" s="6" t="s">
        <v>2</v>
      </c>
      <c r="D4" s="6" t="s">
        <v>0</v>
      </c>
      <c r="E4" s="6" t="s">
        <v>4</v>
      </c>
      <c r="F4" s="6" t="s">
        <v>9</v>
      </c>
      <c r="G4" s="6" t="s">
        <v>38</v>
      </c>
      <c r="H4" s="6" t="s">
        <v>5</v>
      </c>
      <c r="I4" s="10" t="s">
        <v>6</v>
      </c>
      <c r="J4" s="11" t="s">
        <v>48</v>
      </c>
    </row>
    <row r="5" spans="1:11" ht="50.25" customHeight="1" x14ac:dyDescent="0.25">
      <c r="A5" s="62" t="s">
        <v>50</v>
      </c>
      <c r="B5" s="63"/>
      <c r="C5" s="63"/>
      <c r="D5" s="63"/>
      <c r="E5" s="63"/>
      <c r="F5" s="63"/>
      <c r="G5" s="63"/>
      <c r="H5" s="63"/>
      <c r="I5" s="63"/>
      <c r="J5" s="64"/>
    </row>
    <row r="6" spans="1:11" s="14" customFormat="1" ht="45" customHeight="1" x14ac:dyDescent="0.25">
      <c r="A6" s="12">
        <v>1</v>
      </c>
      <c r="B6" s="27" t="s">
        <v>27</v>
      </c>
      <c r="C6" s="17" t="s">
        <v>11</v>
      </c>
      <c r="D6" s="30" t="s">
        <v>26</v>
      </c>
      <c r="E6" s="18" t="s">
        <v>10</v>
      </c>
      <c r="F6" s="19">
        <v>860</v>
      </c>
      <c r="G6" s="20">
        <v>50</v>
      </c>
      <c r="H6" s="20" t="s">
        <v>55</v>
      </c>
      <c r="I6" s="36">
        <v>756000</v>
      </c>
      <c r="J6" s="37">
        <v>756000</v>
      </c>
      <c r="K6" s="14" t="s">
        <v>43</v>
      </c>
    </row>
    <row r="7" spans="1:11" s="14" customFormat="1" ht="45" customHeight="1" x14ac:dyDescent="0.25">
      <c r="A7" s="12">
        <f>A6+1</f>
        <v>2</v>
      </c>
      <c r="B7" s="27" t="s">
        <v>28</v>
      </c>
      <c r="C7" s="17" t="s">
        <v>12</v>
      </c>
      <c r="D7" s="30" t="s">
        <v>26</v>
      </c>
      <c r="E7" s="18" t="s">
        <v>10</v>
      </c>
      <c r="F7" s="19">
        <v>2500</v>
      </c>
      <c r="G7" s="20">
        <v>80</v>
      </c>
      <c r="H7" s="20" t="s">
        <v>55</v>
      </c>
      <c r="I7" s="36">
        <v>3404596.02</v>
      </c>
      <c r="J7" s="37">
        <v>3404596.02</v>
      </c>
      <c r="K7" s="14" t="s">
        <v>44</v>
      </c>
    </row>
    <row r="8" spans="1:11" s="14" customFormat="1" ht="45" customHeight="1" x14ac:dyDescent="0.25">
      <c r="A8" s="12">
        <f t="shared" ref="A8:A141" si="0">A7+1</f>
        <v>3</v>
      </c>
      <c r="B8" s="28" t="s">
        <v>29</v>
      </c>
      <c r="C8" s="21" t="s">
        <v>13</v>
      </c>
      <c r="D8" s="31" t="s">
        <v>26</v>
      </c>
      <c r="E8" s="22" t="s">
        <v>10</v>
      </c>
      <c r="F8" s="19">
        <v>1935</v>
      </c>
      <c r="G8" s="20">
        <v>100</v>
      </c>
      <c r="H8" s="20" t="s">
        <v>56</v>
      </c>
      <c r="I8" s="36">
        <v>100000</v>
      </c>
      <c r="J8" s="37">
        <v>100000</v>
      </c>
      <c r="K8" s="14" t="s">
        <v>40</v>
      </c>
    </row>
    <row r="9" spans="1:11" s="14" customFormat="1" ht="45" customHeight="1" x14ac:dyDescent="0.25">
      <c r="A9" s="12">
        <f t="shared" si="0"/>
        <v>4</v>
      </c>
      <c r="B9" s="28" t="s">
        <v>8</v>
      </c>
      <c r="C9" s="21" t="s">
        <v>14</v>
      </c>
      <c r="D9" s="31" t="s">
        <v>26</v>
      </c>
      <c r="E9" s="22" t="s">
        <v>10</v>
      </c>
      <c r="F9" s="19">
        <v>130</v>
      </c>
      <c r="G9" s="20" t="s">
        <v>37</v>
      </c>
      <c r="H9" s="20"/>
      <c r="I9" s="36">
        <v>243150.91739310918</v>
      </c>
      <c r="J9" s="37">
        <v>243150.91739310918</v>
      </c>
    </row>
    <row r="10" spans="1:11" s="14" customFormat="1" ht="45" customHeight="1" x14ac:dyDescent="0.25">
      <c r="A10" s="12">
        <f t="shared" si="0"/>
        <v>5</v>
      </c>
      <c r="B10" s="28" t="s">
        <v>30</v>
      </c>
      <c r="C10" s="21" t="s">
        <v>15</v>
      </c>
      <c r="D10" s="31" t="s">
        <v>26</v>
      </c>
      <c r="E10" s="22" t="s">
        <v>10</v>
      </c>
      <c r="F10" s="19">
        <v>14500</v>
      </c>
      <c r="G10" s="20">
        <v>15</v>
      </c>
      <c r="H10" s="20" t="s">
        <v>55</v>
      </c>
      <c r="I10" s="36">
        <v>2612725.6</v>
      </c>
      <c r="J10" s="37">
        <v>2612725.6</v>
      </c>
      <c r="K10" s="14" t="s">
        <v>46</v>
      </c>
    </row>
    <row r="11" spans="1:11" s="14" customFormat="1" ht="45" customHeight="1" x14ac:dyDescent="0.25">
      <c r="A11" s="12">
        <f t="shared" si="0"/>
        <v>6</v>
      </c>
      <c r="B11" s="28" t="s">
        <v>30</v>
      </c>
      <c r="C11" s="21" t="s">
        <v>16</v>
      </c>
      <c r="D11" s="31" t="s">
        <v>26</v>
      </c>
      <c r="E11" s="22" t="s">
        <v>10</v>
      </c>
      <c r="F11" s="19">
        <v>14500</v>
      </c>
      <c r="G11" s="20" t="s">
        <v>47</v>
      </c>
      <c r="H11" s="20"/>
      <c r="I11" s="36">
        <v>2612725.6</v>
      </c>
      <c r="J11" s="37">
        <v>2612725.6</v>
      </c>
      <c r="K11" s="14" t="s">
        <v>46</v>
      </c>
    </row>
    <row r="12" spans="1:11" s="14" customFormat="1" ht="45" customHeight="1" x14ac:dyDescent="0.25">
      <c r="A12" s="12">
        <f t="shared" si="0"/>
        <v>7</v>
      </c>
      <c r="B12" s="29" t="s">
        <v>30</v>
      </c>
      <c r="C12" s="21" t="s">
        <v>53</v>
      </c>
      <c r="D12" s="31">
        <v>1</v>
      </c>
      <c r="E12" s="22" t="s">
        <v>10</v>
      </c>
      <c r="F12" s="19">
        <v>14500</v>
      </c>
      <c r="G12" s="20" t="s">
        <v>47</v>
      </c>
      <c r="H12" s="20"/>
      <c r="I12" s="36">
        <v>2612725.6</v>
      </c>
      <c r="J12" s="37">
        <v>2612725.6</v>
      </c>
      <c r="K12" s="14" t="s">
        <v>46</v>
      </c>
    </row>
    <row r="13" spans="1:11" s="14" customFormat="1" ht="45" customHeight="1" x14ac:dyDescent="0.25">
      <c r="A13" s="12">
        <f t="shared" si="0"/>
        <v>8</v>
      </c>
      <c r="B13" s="28" t="s">
        <v>31</v>
      </c>
      <c r="C13" s="21" t="s">
        <v>17</v>
      </c>
      <c r="D13" s="31" t="s">
        <v>26</v>
      </c>
      <c r="E13" s="22" t="s">
        <v>10</v>
      </c>
      <c r="F13" s="19">
        <v>900</v>
      </c>
      <c r="G13" s="20">
        <v>90</v>
      </c>
      <c r="H13" s="20" t="s">
        <v>55</v>
      </c>
      <c r="I13" s="36">
        <v>100000</v>
      </c>
      <c r="J13" s="37">
        <v>100000</v>
      </c>
      <c r="K13" s="14" t="s">
        <v>41</v>
      </c>
    </row>
    <row r="14" spans="1:11" s="14" customFormat="1" ht="45" customHeight="1" x14ac:dyDescent="0.25">
      <c r="A14" s="12">
        <f t="shared" si="0"/>
        <v>9</v>
      </c>
      <c r="B14" s="28" t="s">
        <v>39</v>
      </c>
      <c r="C14" s="21" t="s">
        <v>18</v>
      </c>
      <c r="D14" s="31" t="s">
        <v>26</v>
      </c>
      <c r="E14" s="22" t="s">
        <v>10</v>
      </c>
      <c r="F14" s="19">
        <v>1400</v>
      </c>
      <c r="G14" s="20">
        <v>100</v>
      </c>
      <c r="H14" s="20" t="s">
        <v>56</v>
      </c>
      <c r="I14" s="36">
        <v>100000</v>
      </c>
      <c r="J14" s="37">
        <v>100000</v>
      </c>
      <c r="K14" s="14" t="s">
        <v>41</v>
      </c>
    </row>
    <row r="15" spans="1:11" s="14" customFormat="1" ht="45" customHeight="1" x14ac:dyDescent="0.25">
      <c r="A15" s="12">
        <f t="shared" si="0"/>
        <v>10</v>
      </c>
      <c r="B15" s="28" t="s">
        <v>32</v>
      </c>
      <c r="C15" s="21" t="s">
        <v>19</v>
      </c>
      <c r="D15" s="31" t="s">
        <v>26</v>
      </c>
      <c r="E15" s="22" t="s">
        <v>10</v>
      </c>
      <c r="F15" s="23">
        <v>900</v>
      </c>
      <c r="G15" s="24">
        <v>80</v>
      </c>
      <c r="H15" s="20" t="s">
        <v>56</v>
      </c>
      <c r="I15" s="38">
        <v>100000</v>
      </c>
      <c r="J15" s="37">
        <v>100000</v>
      </c>
      <c r="K15" s="14" t="s">
        <v>41</v>
      </c>
    </row>
    <row r="16" spans="1:11" s="14" customFormat="1" ht="45" customHeight="1" x14ac:dyDescent="0.25">
      <c r="A16" s="12">
        <f t="shared" si="0"/>
        <v>11</v>
      </c>
      <c r="B16" s="28" t="s">
        <v>33</v>
      </c>
      <c r="C16" s="21" t="s">
        <v>20</v>
      </c>
      <c r="D16" s="31" t="s">
        <v>26</v>
      </c>
      <c r="E16" s="22" t="s">
        <v>10</v>
      </c>
      <c r="F16" s="19">
        <v>3</v>
      </c>
      <c r="G16" s="20" t="s">
        <v>37</v>
      </c>
      <c r="H16" s="20"/>
      <c r="I16" s="36">
        <v>144000</v>
      </c>
      <c r="J16" s="37">
        <v>144000</v>
      </c>
      <c r="K16" s="14" t="s">
        <v>45</v>
      </c>
    </row>
    <row r="17" spans="1:12" s="14" customFormat="1" ht="45" customHeight="1" x14ac:dyDescent="0.25">
      <c r="A17" s="12">
        <f t="shared" si="0"/>
        <v>12</v>
      </c>
      <c r="B17" s="28" t="s">
        <v>33</v>
      </c>
      <c r="C17" s="21" t="s">
        <v>21</v>
      </c>
      <c r="D17" s="31" t="s">
        <v>26</v>
      </c>
      <c r="E17" s="22" t="s">
        <v>10</v>
      </c>
      <c r="F17" s="25">
        <v>3</v>
      </c>
      <c r="G17" s="20" t="s">
        <v>37</v>
      </c>
      <c r="H17" s="25"/>
      <c r="I17" s="39">
        <v>144000</v>
      </c>
      <c r="J17" s="37">
        <v>144000</v>
      </c>
      <c r="K17" s="14" t="s">
        <v>45</v>
      </c>
      <c r="L17" s="15"/>
    </row>
    <row r="18" spans="1:12" s="14" customFormat="1" ht="45" customHeight="1" x14ac:dyDescent="0.25">
      <c r="A18" s="12">
        <f t="shared" si="0"/>
        <v>13</v>
      </c>
      <c r="B18" s="28" t="s">
        <v>34</v>
      </c>
      <c r="C18" s="21" t="s">
        <v>22</v>
      </c>
      <c r="D18" s="31" t="s">
        <v>26</v>
      </c>
      <c r="E18" s="22" t="s">
        <v>10</v>
      </c>
      <c r="F18" s="20">
        <v>1300</v>
      </c>
      <c r="G18" s="20">
        <v>80</v>
      </c>
      <c r="H18" s="20" t="s">
        <v>55</v>
      </c>
      <c r="I18" s="37">
        <v>118932.79999999997</v>
      </c>
      <c r="J18" s="37">
        <v>118932.79999999997</v>
      </c>
      <c r="K18" s="16" t="s">
        <v>42</v>
      </c>
      <c r="L18" s="15"/>
    </row>
    <row r="19" spans="1:12" s="14" customFormat="1" ht="45" customHeight="1" x14ac:dyDescent="0.25">
      <c r="A19" s="12">
        <f t="shared" si="0"/>
        <v>14</v>
      </c>
      <c r="B19" s="28" t="s">
        <v>34</v>
      </c>
      <c r="C19" s="21" t="s">
        <v>23</v>
      </c>
      <c r="D19" s="31" t="s">
        <v>26</v>
      </c>
      <c r="E19" s="22" t="s">
        <v>10</v>
      </c>
      <c r="F19" s="20">
        <v>1300</v>
      </c>
      <c r="G19" s="20">
        <v>80</v>
      </c>
      <c r="H19" s="20" t="s">
        <v>55</v>
      </c>
      <c r="I19" s="37">
        <v>118932.79999999997</v>
      </c>
      <c r="J19" s="37">
        <v>118932.79999999997</v>
      </c>
      <c r="K19" s="16" t="s">
        <v>42</v>
      </c>
      <c r="L19" s="15"/>
    </row>
    <row r="20" spans="1:12" s="14" customFormat="1" ht="45" customHeight="1" x14ac:dyDescent="0.25">
      <c r="A20" s="12">
        <f t="shared" si="0"/>
        <v>15</v>
      </c>
      <c r="B20" s="28" t="s">
        <v>35</v>
      </c>
      <c r="C20" s="21" t="s">
        <v>24</v>
      </c>
      <c r="D20" s="31" t="s">
        <v>26</v>
      </c>
      <c r="E20" s="22" t="s">
        <v>10</v>
      </c>
      <c r="F20" s="20">
        <v>1300</v>
      </c>
      <c r="G20" s="20">
        <v>80</v>
      </c>
      <c r="H20" s="20" t="s">
        <v>55</v>
      </c>
      <c r="I20" s="37">
        <v>118932.79999999997</v>
      </c>
      <c r="J20" s="37">
        <v>118932.79999999997</v>
      </c>
      <c r="K20" s="16" t="s">
        <v>42</v>
      </c>
      <c r="L20" s="15"/>
    </row>
    <row r="21" spans="1:12" s="14" customFormat="1" ht="45" customHeight="1" x14ac:dyDescent="0.25">
      <c r="A21" s="12">
        <f t="shared" si="0"/>
        <v>16</v>
      </c>
      <c r="B21" s="29" t="s">
        <v>36</v>
      </c>
      <c r="C21" s="21" t="s">
        <v>25</v>
      </c>
      <c r="D21" s="31" t="s">
        <v>26</v>
      </c>
      <c r="E21" s="22" t="s">
        <v>10</v>
      </c>
      <c r="F21" s="20">
        <v>11800</v>
      </c>
      <c r="G21" s="20">
        <v>60</v>
      </c>
      <c r="H21" s="20" t="s">
        <v>55</v>
      </c>
      <c r="I21" s="37">
        <v>3168000</v>
      </c>
      <c r="J21" s="37">
        <v>3168000</v>
      </c>
      <c r="K21" s="15"/>
      <c r="L21" s="15"/>
    </row>
    <row r="22" spans="1:12" s="14" customFormat="1" ht="18.75" x14ac:dyDescent="0.25">
      <c r="A22" s="68" t="s">
        <v>52</v>
      </c>
      <c r="B22" s="69"/>
      <c r="C22" s="69"/>
      <c r="D22" s="69"/>
      <c r="E22" s="69"/>
      <c r="F22" s="69"/>
      <c r="G22" s="69"/>
      <c r="H22" s="69"/>
      <c r="I22" s="69"/>
      <c r="J22" s="70"/>
      <c r="K22" s="15"/>
      <c r="L22" s="15"/>
    </row>
    <row r="23" spans="1:12" ht="36.75" customHeight="1" x14ac:dyDescent="0.25">
      <c r="A23" s="12">
        <f>A21+1</f>
        <v>17</v>
      </c>
      <c r="B23" s="28" t="str">
        <f>[1]Лист2!B13</f>
        <v xml:space="preserve">Труба бурильная ТБПК 89*8, ЗП-105-51/З-83, дл. 9-9,45, (1258 м, 137 шт.) </v>
      </c>
      <c r="C23" s="21">
        <f>[1]Лист2!C13</f>
        <v>7848</v>
      </c>
      <c r="D23" s="31">
        <f>[1]Лист2!D13</f>
        <v>137</v>
      </c>
      <c r="E23" s="22" t="s">
        <v>10</v>
      </c>
      <c r="F23" s="23">
        <f>[1]Лист2!G13</f>
        <v>24091</v>
      </c>
      <c r="G23" s="24">
        <f>[1]Лист2!H13</f>
        <v>0</v>
      </c>
      <c r="H23" s="40" t="s">
        <v>54</v>
      </c>
      <c r="I23" s="38">
        <v>6008603.7648000009</v>
      </c>
      <c r="J23" s="37">
        <v>6008603.7648000009</v>
      </c>
    </row>
    <row r="24" spans="1:12" ht="39.75" customHeight="1" x14ac:dyDescent="0.25">
      <c r="A24" s="12">
        <f t="shared" si="0"/>
        <v>18</v>
      </c>
      <c r="B24" s="28" t="str">
        <f>[1]Лист2!B14</f>
        <v>Труба бурильная ТБПК 89*8,гр"М",ЗП-105-51-2,З-83 правая,18 гр, дл.9,0-9,45м (135шт=1239,88м=23,577т)</v>
      </c>
      <c r="C24" s="21">
        <f>[1]Лист2!C14</f>
        <v>7664</v>
      </c>
      <c r="D24" s="31">
        <f>[1]Лист2!D14</f>
        <v>135</v>
      </c>
      <c r="E24" s="22" t="s">
        <v>10</v>
      </c>
      <c r="F24" s="19">
        <f>[1]Лист2!G14</f>
        <v>23577</v>
      </c>
      <c r="G24" s="20">
        <f>[1]Лист2!H14</f>
        <v>0</v>
      </c>
      <c r="H24" s="40" t="s">
        <v>54</v>
      </c>
      <c r="I24" s="36">
        <v>5880405.5856000008</v>
      </c>
      <c r="J24" s="37">
        <v>5880405.5856000008</v>
      </c>
    </row>
    <row r="25" spans="1:12" ht="37.5" x14ac:dyDescent="0.25">
      <c r="A25" s="12">
        <f t="shared" si="0"/>
        <v>19</v>
      </c>
      <c r="B25" s="28" t="str">
        <f>[1]Лист2!B15</f>
        <v>Труба бурильная ТБПК 89*8,гр"М",ЗП-105-51-2,З-83 правая,18 гр, дл.9,0-9,45м (165 шт=1513,46м=29,024)</v>
      </c>
      <c r="C25" s="21" t="str">
        <f>[1]Лист2!C15</f>
        <v>00-011441</v>
      </c>
      <c r="D25" s="31">
        <f>[1]Лист2!D15</f>
        <v>165</v>
      </c>
      <c r="E25" s="22" t="s">
        <v>10</v>
      </c>
      <c r="F25" s="26">
        <f>[1]Лист2!G15</f>
        <v>29024</v>
      </c>
      <c r="G25" s="20">
        <f>[1]Лист2!H15</f>
        <v>0</v>
      </c>
      <c r="H25" s="41" t="s">
        <v>54</v>
      </c>
      <c r="I25" s="39">
        <v>7238957.1072000014</v>
      </c>
      <c r="J25" s="37">
        <v>7238957.1072000014</v>
      </c>
    </row>
    <row r="26" spans="1:12" ht="37.5" x14ac:dyDescent="0.25">
      <c r="A26" s="12">
        <f t="shared" si="0"/>
        <v>20</v>
      </c>
      <c r="B26" s="28" t="str">
        <f>'[2]ОС Нигаматьянов'!B14</f>
        <v xml:space="preserve">Труба бурильная  ПК д.114х9  ЗП-159  длина 11,9-12,45м (844,98м=69шт=22,420т) </v>
      </c>
      <c r="C26" s="21" t="str">
        <f>'[2]ОС Нигаматьянов'!D14</f>
        <v>000005195.</v>
      </c>
      <c r="D26" s="31">
        <f>'[2]ОС Нигаматьянов'!E14</f>
        <v>69</v>
      </c>
      <c r="E26" s="22" t="s">
        <v>10</v>
      </c>
      <c r="F26" s="26">
        <f>'[2]ОС Нигаматьянов'!I14</f>
        <v>22420</v>
      </c>
      <c r="G26" s="19">
        <f>'[2]ОС Нигаматьянов'!J14</f>
        <v>43</v>
      </c>
      <c r="H26" s="26" t="str">
        <f>'[2]ОС Нигаматьянов'!K14</f>
        <v>Да</v>
      </c>
      <c r="I26" s="39">
        <v>264490</v>
      </c>
      <c r="J26" s="37">
        <v>2194050.3459999999</v>
      </c>
    </row>
    <row r="27" spans="1:12" ht="37.5" x14ac:dyDescent="0.25">
      <c r="A27" s="12">
        <f t="shared" si="0"/>
        <v>21</v>
      </c>
      <c r="B27" s="28" t="str">
        <f>'[2]ОС Нигаматьянов'!B15</f>
        <v>Труба бурильная  ТБПК д.114х9  ЗП-159  длина 11,9-12,45м (1 447,98м=118шт=39,336 тн)</v>
      </c>
      <c r="C27" s="21" t="str">
        <f>'[2]ОС Нигаматьянов'!D15</f>
        <v>000005196</v>
      </c>
      <c r="D27" s="31">
        <f>'[2]ОС Нигаматьянов'!E15</f>
        <v>118</v>
      </c>
      <c r="E27" s="22" t="s">
        <v>10</v>
      </c>
      <c r="F27" s="26">
        <f>'[2]ОС Нигаматьянов'!I15</f>
        <v>39336</v>
      </c>
      <c r="G27" s="19">
        <f>'[2]ОС Нигаматьянов'!J15</f>
        <v>43</v>
      </c>
      <c r="H27" s="26" t="str">
        <f>'[2]ОС Нигаматьянов'!K15</f>
        <v>Да</v>
      </c>
      <c r="I27" s="39">
        <v>264490</v>
      </c>
      <c r="J27" s="37">
        <v>3849472.0968000004</v>
      </c>
    </row>
    <row r="28" spans="1:12" ht="37.5" x14ac:dyDescent="0.25">
      <c r="A28" s="12">
        <f t="shared" si="0"/>
        <v>22</v>
      </c>
      <c r="B28" s="28" t="str">
        <f>'[2]ОС Нигаматьянов'!B16</f>
        <v>Труба бурильная ТБПК 114х9 "Л", ЗП-159-76/З-122, гр.пр. "Е", длина 11,9-12,5 (15 шт=184,37м)</v>
      </c>
      <c r="C28" s="21" t="str">
        <f>'[2]ОС Нигаматьянов'!D16</f>
        <v>00-007303</v>
      </c>
      <c r="D28" s="31">
        <f>'[2]ОС Нигаматьянов'!E16</f>
        <v>15</v>
      </c>
      <c r="E28" s="22" t="s">
        <v>10</v>
      </c>
      <c r="F28" s="26">
        <f>'[2]ОС Нигаматьянов'!I16</f>
        <v>4996.4270000000006</v>
      </c>
      <c r="G28" s="19">
        <f>'[2]ОС Нигаматьянов'!J16</f>
        <v>66</v>
      </c>
      <c r="H28" s="26" t="str">
        <f>'[2]ОС Нигаматьянов'!K16</f>
        <v>Да</v>
      </c>
      <c r="I28" s="39">
        <v>264490</v>
      </c>
      <c r="J28" s="37">
        <v>317163.19310600008</v>
      </c>
    </row>
    <row r="29" spans="1:12" ht="37.5" x14ac:dyDescent="0.25">
      <c r="A29" s="12">
        <f t="shared" si="0"/>
        <v>23</v>
      </c>
      <c r="B29" s="28" t="str">
        <f>'[2]ОС Нигаматьянов'!B17</f>
        <v xml:space="preserve">Труба бурильная ТБПК 114х9 "Л", ЗП-159-76/З-122, гр.пр. "Е", длина 11,9-12,5 (96шт=1180,03м)   </v>
      </c>
      <c r="C29" s="21" t="str">
        <f>'[2]ОС Нигаматьянов'!D17</f>
        <v>000004582</v>
      </c>
      <c r="D29" s="31">
        <f>'[2]ОС Нигаматьянов'!E17</f>
        <v>96</v>
      </c>
      <c r="E29" s="22" t="s">
        <v>10</v>
      </c>
      <c r="F29" s="26">
        <f>'[2]ОС Нигаматьянов'!I17</f>
        <v>31978.813000000002</v>
      </c>
      <c r="G29" s="19">
        <f>'[2]ОС Нигаматьянов'!J17</f>
        <v>66</v>
      </c>
      <c r="H29" s="26" t="str">
        <f>'[2]ОС Нигаматьянов'!K17</f>
        <v>Да</v>
      </c>
      <c r="I29" s="39">
        <v>264490</v>
      </c>
      <c r="J29" s="37">
        <v>2029951.091614</v>
      </c>
    </row>
    <row r="30" spans="1:12" ht="37.5" x14ac:dyDescent="0.25">
      <c r="A30" s="12">
        <f t="shared" si="0"/>
        <v>24</v>
      </c>
      <c r="B30" s="28" t="str">
        <f>'[2]ОС Нигаматьянов'!B18</f>
        <v xml:space="preserve">Труба бурильная ТБПК 114х9 "Л", ЗП-159-76/З-122, гр.пр. "Е", длина 11,9-12,5 (111шт=1364,4м)  </v>
      </c>
      <c r="C30" s="21" t="str">
        <f>'[2]ОС Нигаматьянов'!D18</f>
        <v>000004583</v>
      </c>
      <c r="D30" s="31">
        <f>'[2]ОС Нигаматьянов'!E18</f>
        <v>111</v>
      </c>
      <c r="E30" s="22" t="s">
        <v>10</v>
      </c>
      <c r="F30" s="26">
        <f>'[2]ОС Нигаматьянов'!I18</f>
        <v>36975.240000000005</v>
      </c>
      <c r="G30" s="19">
        <f>'[2]ОС Нигаматьянов'!J18</f>
        <v>66</v>
      </c>
      <c r="H30" s="26" t="str">
        <f>'[2]ОС Нигаматьянов'!K18</f>
        <v>Да</v>
      </c>
      <c r="I30" s="39">
        <v>264490</v>
      </c>
      <c r="J30" s="37">
        <v>2347114.2847200003</v>
      </c>
    </row>
    <row r="31" spans="1:12" ht="37.5" x14ac:dyDescent="0.25">
      <c r="A31" s="12">
        <f t="shared" si="0"/>
        <v>25</v>
      </c>
      <c r="B31" s="28" t="str">
        <f>'[2]ОС Нигаматьянов'!B19</f>
        <v>Труба бурильная ТБПК 89*8, ЗП-105-51, дл. 9-9,45м (1624,76м, 176 шт.)</v>
      </c>
      <c r="C31" s="21" t="str">
        <f>'[2]ОС Нигаматьянов'!D19</f>
        <v>00-005827</v>
      </c>
      <c r="D31" s="31">
        <f>'[2]ОС Нигаматьянов'!E19</f>
        <v>176</v>
      </c>
      <c r="E31" s="22" t="s">
        <v>10</v>
      </c>
      <c r="F31" s="26">
        <f>'[2]ОС Нигаматьянов'!I19</f>
        <v>29245.68</v>
      </c>
      <c r="G31" s="19">
        <f>'[2]ОС Нигаматьянов'!J19</f>
        <v>75</v>
      </c>
      <c r="H31" s="26" t="str">
        <f>'[2]ОС Нигаматьянов'!K19</f>
        <v>Да</v>
      </c>
      <c r="I31" s="39">
        <v>311766.65000000002</v>
      </c>
      <c r="J31" s="37">
        <v>1367674.2252</v>
      </c>
    </row>
    <row r="32" spans="1:12" ht="33.75" customHeight="1" x14ac:dyDescent="0.25">
      <c r="A32" s="12">
        <f t="shared" si="0"/>
        <v>26</v>
      </c>
      <c r="B32" s="28" t="str">
        <f>'[2]ОС Нигаматьянов'!B20</f>
        <v>Труба бурильная ТБПК 89*8, ЗП-105-51, дл. 9-9,45м (414,5 м, 45 шт.)</v>
      </c>
      <c r="C32" s="21" t="str">
        <f>'[2]ОС Нигаматьянов'!D20</f>
        <v>000005037</v>
      </c>
      <c r="D32" s="31">
        <f>'[2]ОС Нигаматьянов'!E20</f>
        <v>45</v>
      </c>
      <c r="E32" s="22" t="s">
        <v>10</v>
      </c>
      <c r="F32" s="26">
        <f>'[2]ОС Нигаматьянов'!I20</f>
        <v>7461</v>
      </c>
      <c r="G32" s="19">
        <f>'[2]ОС Нигаматьянов'!J20</f>
        <v>75</v>
      </c>
      <c r="H32" s="26" t="str">
        <f>'[2]ОС Нигаматьянов'!K20</f>
        <v>Да</v>
      </c>
      <c r="I32" s="39">
        <v>311766.65000000002</v>
      </c>
      <c r="J32" s="37">
        <v>348913.66499999998</v>
      </c>
    </row>
    <row r="33" spans="1:10" ht="37.5" x14ac:dyDescent="0.25">
      <c r="A33" s="12">
        <f t="shared" si="0"/>
        <v>27</v>
      </c>
      <c r="B33" s="28" t="str">
        <f>'[2]ОС Нигаматьянов'!B21</f>
        <v>Труба бурильная ТБПК 89*8, ЗП-105-51/З-83, дл. 11,9-12,45 м (134 штук=1616,2 м)</v>
      </c>
      <c r="C33" s="21" t="str">
        <f>'[2]ОС Нигаматьянов'!D21</f>
        <v>000004871</v>
      </c>
      <c r="D33" s="31">
        <f>'[2]ОС Нигаматьянов'!E21</f>
        <v>134</v>
      </c>
      <c r="E33" s="22" t="s">
        <v>10</v>
      </c>
      <c r="F33" s="26">
        <f>'[2]ОС Нигаматьянов'!I21</f>
        <v>29091.600000000002</v>
      </c>
      <c r="G33" s="19">
        <f>'[2]ОС Нигаматьянов'!J21</f>
        <v>22</v>
      </c>
      <c r="H33" s="26" t="str">
        <f>'[2]ОС Нигаматьянов'!K21</f>
        <v>Да</v>
      </c>
      <c r="I33" s="39">
        <v>311766.65000000002</v>
      </c>
      <c r="J33" s="37">
        <v>5260488.57</v>
      </c>
    </row>
    <row r="34" spans="1:10" ht="37.5" x14ac:dyDescent="0.25">
      <c r="A34" s="12">
        <f t="shared" si="0"/>
        <v>28</v>
      </c>
      <c r="B34" s="28" t="str">
        <f>'[2]ОС Нигаматьянов'!B22</f>
        <v>Труба бурильная ТБПК 89*8, ЗП-105-51/З-83, дл. 11,9-12,45 м (22 штуки=266 м)</v>
      </c>
      <c r="C34" s="21" t="str">
        <f>'[2]ОС Нигаматьянов'!D22</f>
        <v>000004872</v>
      </c>
      <c r="D34" s="31">
        <f>'[2]ОС Нигаматьянов'!E22</f>
        <v>22</v>
      </c>
      <c r="E34" s="22" t="s">
        <v>10</v>
      </c>
      <c r="F34" s="26">
        <f>'[2]ОС Нигаматьянов'!I22</f>
        <v>4788</v>
      </c>
      <c r="G34" s="19">
        <f>'[2]ОС Нигаматьянов'!J22</f>
        <v>22</v>
      </c>
      <c r="H34" s="26" t="str">
        <f>'[2]ОС Нигаматьянов'!K22</f>
        <v>Да</v>
      </c>
      <c r="I34" s="39">
        <v>311766.65000000002</v>
      </c>
      <c r="J34" s="37">
        <v>865790.1</v>
      </c>
    </row>
    <row r="35" spans="1:10" ht="37.5" x14ac:dyDescent="0.25">
      <c r="A35" s="12">
        <f t="shared" si="0"/>
        <v>29</v>
      </c>
      <c r="B35" s="28" t="str">
        <f>'[2]ОС Нигаматьянов'!B23</f>
        <v>Труба бурильная ТБПК 89*8, ЗП-105-51/З-83, дл. 11,9-12,45 м (531м=47шт)</v>
      </c>
      <c r="C35" s="21" t="str">
        <f>'[2]ОС Нигаматьянов'!D23</f>
        <v>000004394</v>
      </c>
      <c r="D35" s="31">
        <f>'[2]ОС Нигаматьянов'!E23</f>
        <v>47</v>
      </c>
      <c r="E35" s="22" t="s">
        <v>10</v>
      </c>
      <c r="F35" s="26">
        <f>'[2]ОС Нигаматьянов'!I23</f>
        <v>9558</v>
      </c>
      <c r="G35" s="19">
        <f>'[2]ОС Нигаматьянов'!J23</f>
        <v>22</v>
      </c>
      <c r="H35" s="26" t="str">
        <f>'[2]ОС Нигаматьянов'!K23</f>
        <v>Да</v>
      </c>
      <c r="I35" s="39">
        <v>311766.65000000002</v>
      </c>
      <c r="J35" s="37">
        <v>1728325.35</v>
      </c>
    </row>
    <row r="36" spans="1:10" ht="37.5" x14ac:dyDescent="0.25">
      <c r="A36" s="12">
        <f t="shared" si="0"/>
        <v>30</v>
      </c>
      <c r="B36" s="28" t="str">
        <f>'[2]ОС Нигаматьянов'!B24</f>
        <v>Труба бурильная ТБПК 89*8, ЗП-105-51/З-83, дл. 11,9-12,45 м (22 штук=266 м)</v>
      </c>
      <c r="C36" s="21" t="str">
        <f>'[2]ОС Нигаматьянов'!D24</f>
        <v>00-007141</v>
      </c>
      <c r="D36" s="31">
        <f>'[2]ОС Нигаматьянов'!E24</f>
        <v>22</v>
      </c>
      <c r="E36" s="22" t="s">
        <v>10</v>
      </c>
      <c r="F36" s="26">
        <f>'[2]ОС Нигаматьянов'!I24</f>
        <v>4788</v>
      </c>
      <c r="G36" s="19">
        <f>'[2]ОС Нигаматьянов'!J24</f>
        <v>22</v>
      </c>
      <c r="H36" s="26" t="str">
        <f>'[2]ОС Нигаматьянов'!K24</f>
        <v>Да</v>
      </c>
      <c r="I36" s="39">
        <v>311766.65000000002</v>
      </c>
      <c r="J36" s="37">
        <v>865790.1</v>
      </c>
    </row>
    <row r="37" spans="1:10" ht="37.5" x14ac:dyDescent="0.25">
      <c r="A37" s="12">
        <f t="shared" si="0"/>
        <v>31</v>
      </c>
      <c r="B37" s="28" t="str">
        <f>'[2]ОС Нигаматьянов'!B25</f>
        <v>Труба бурильная ТБПК 89*8, ЗП-105-51/З-83, дл. 11,9-12,45 м (24 штук=292,8 м)</v>
      </c>
      <c r="C37" s="21" t="str">
        <f>'[2]ОС Нигаматьянов'!D25</f>
        <v>00-007159</v>
      </c>
      <c r="D37" s="31">
        <f>'[2]ОС Нигаматьянов'!E25</f>
        <v>24</v>
      </c>
      <c r="E37" s="22" t="s">
        <v>10</v>
      </c>
      <c r="F37" s="26">
        <f>'[2]ОС Нигаматьянов'!I25</f>
        <v>5270.4000000000005</v>
      </c>
      <c r="G37" s="19">
        <f>'[2]ОС Нигаматьянов'!J25</f>
        <v>22</v>
      </c>
      <c r="H37" s="26" t="str">
        <f>'[2]ОС Нигаматьянов'!K25</f>
        <v>Да</v>
      </c>
      <c r="I37" s="39">
        <v>311766.65000000002</v>
      </c>
      <c r="J37" s="37">
        <v>953020.08000000007</v>
      </c>
    </row>
    <row r="38" spans="1:10" ht="37.5" x14ac:dyDescent="0.25">
      <c r="A38" s="12">
        <f t="shared" si="0"/>
        <v>32</v>
      </c>
      <c r="B38" s="28" t="str">
        <f>'[2]ОС Нигаматьянов'!B26</f>
        <v>Труба бурильная ТБПК 89*8 ЗП-105-51/З-83, длина 12-12,5 м (2253,7м=184 шт)</v>
      </c>
      <c r="C38" s="21" t="str">
        <f>'[2]ОС Нигаматьянов'!D26</f>
        <v>000005321</v>
      </c>
      <c r="D38" s="31">
        <f>'[2]ОС Нигаматьянов'!E26</f>
        <v>184</v>
      </c>
      <c r="E38" s="22" t="s">
        <v>10</v>
      </c>
      <c r="F38" s="26">
        <f>'[2]ОС Нигаматьянов'!I26</f>
        <v>40566.6</v>
      </c>
      <c r="G38" s="19">
        <f>'[2]ОС Нигаматьянов'!J26</f>
        <v>17</v>
      </c>
      <c r="H38" s="26" t="str">
        <f>'[2]ОС Нигаматьянов'!K26</f>
        <v>Да</v>
      </c>
      <c r="I38" s="39">
        <v>311766.65000000002</v>
      </c>
      <c r="J38" s="37">
        <v>7967807.6058</v>
      </c>
    </row>
    <row r="39" spans="1:10" ht="37.5" x14ac:dyDescent="0.25">
      <c r="A39" s="12">
        <f t="shared" si="0"/>
        <v>33</v>
      </c>
      <c r="B39" s="28" t="str">
        <f>'[2]ОС Нигаматьянов'!B27</f>
        <v>Труба бурильная ТБПК 89*8 ЗП-105-51/З-83, длина 12-12,5 м (184м=15 шт)</v>
      </c>
      <c r="C39" s="21" t="str">
        <f>'[2]ОС Нигаматьянов'!D27</f>
        <v>000004396</v>
      </c>
      <c r="D39" s="31">
        <f>'[2]ОС Нигаматьянов'!E27</f>
        <v>15</v>
      </c>
      <c r="E39" s="22" t="s">
        <v>10</v>
      </c>
      <c r="F39" s="26">
        <f>'[2]ОС Нигаматьянов'!I27</f>
        <v>3312</v>
      </c>
      <c r="G39" s="19">
        <f>'[2]ОС Нигаматьянов'!J27</f>
        <v>17</v>
      </c>
      <c r="H39" s="26" t="str">
        <f>'[2]ОС Нигаматьянов'!K27</f>
        <v>Да</v>
      </c>
      <c r="I39" s="39">
        <v>311766.65000000002</v>
      </c>
      <c r="J39" s="37">
        <v>650519.85600000003</v>
      </c>
    </row>
    <row r="40" spans="1:10" ht="37.5" x14ac:dyDescent="0.25">
      <c r="A40" s="12">
        <f t="shared" si="0"/>
        <v>34</v>
      </c>
      <c r="B40" s="28" t="str">
        <f>'[2]ОС Нигаматьянов'!B28</f>
        <v>Труба бурильная ТБПК 89х8, замок ЗП-105-51-2, дл.9,0-9,45м (23,332т, 1212,68м, 132шт)</v>
      </c>
      <c r="C40" s="21" t="str">
        <f>'[2]ОС Нигаматьянов'!D28</f>
        <v>00-006624</v>
      </c>
      <c r="D40" s="31">
        <f>'[2]ОС Нигаматьянов'!E28</f>
        <v>132</v>
      </c>
      <c r="E40" s="22" t="s">
        <v>10</v>
      </c>
      <c r="F40" s="26">
        <f>'[2]ОС Нигаматьянов'!I28</f>
        <v>23332</v>
      </c>
      <c r="G40" s="19">
        <f>'[2]ОС Нигаматьянов'!J28</f>
        <v>56</v>
      </c>
      <c r="H40" s="26" t="str">
        <f>'[2]ОС Нигаматьянов'!K28</f>
        <v>Да</v>
      </c>
      <c r="I40" s="39">
        <v>311766.65000000002</v>
      </c>
      <c r="J40" s="37">
        <v>1745793.568</v>
      </c>
    </row>
    <row r="41" spans="1:10" ht="37.5" x14ac:dyDescent="0.25">
      <c r="A41" s="12">
        <f t="shared" si="0"/>
        <v>35</v>
      </c>
      <c r="B41" s="28" t="str">
        <f>'[2]ОС Нигаматьянов'!B29</f>
        <v>Труба бурильная ТБПК 89*8, ЗП-105-51/З-83, гр.пр. "Е", длина 8-8,5 (576 м, 70 шт)</v>
      </c>
      <c r="C41" s="21" t="str">
        <f>'[2]ОС Нигаматьянов'!D29</f>
        <v>000002654</v>
      </c>
      <c r="D41" s="31">
        <f>'[2]ОС Нигаматьянов'!E29</f>
        <v>70</v>
      </c>
      <c r="E41" s="22" t="s">
        <v>10</v>
      </c>
      <c r="F41" s="26">
        <f>'[2]ОС Нигаматьянов'!I29</f>
        <v>10368</v>
      </c>
      <c r="G41" s="19">
        <f>'[2]ОС Нигаматьянов'!J29</f>
        <v>45</v>
      </c>
      <c r="H41" s="26" t="str">
        <f>'[2]ОС Нигаматьянов'!K29</f>
        <v>Да</v>
      </c>
      <c r="I41" s="39">
        <v>311766.65000000002</v>
      </c>
      <c r="J41" s="37">
        <v>1131335.4240000001</v>
      </c>
    </row>
    <row r="42" spans="1:10" ht="37.5" x14ac:dyDescent="0.25">
      <c r="A42" s="12">
        <f t="shared" si="0"/>
        <v>36</v>
      </c>
      <c r="B42" s="28" t="str">
        <f>'[2]ОС Нигаматьянов'!B30</f>
        <v>Труба бурильная ТБПК 89*8, ЗП-105-51/З-83, гр.пр. "Е", длина 8-8,5 (607,4м, 75 шт)</v>
      </c>
      <c r="C42" s="21" t="str">
        <f>'[2]ОС Нигаматьянов'!D30</f>
        <v>000002656</v>
      </c>
      <c r="D42" s="31">
        <f>'[2]ОС Нигаматьянов'!E30</f>
        <v>75</v>
      </c>
      <c r="E42" s="22" t="s">
        <v>10</v>
      </c>
      <c r="F42" s="26">
        <f>'[2]ОС Нигаматьянов'!I30</f>
        <v>10933.199999999999</v>
      </c>
      <c r="G42" s="19">
        <f>'[2]ОС Нигаматьянов'!J30</f>
        <v>45</v>
      </c>
      <c r="H42" s="26" t="str">
        <f>'[2]ОС Нигаматьянов'!K30</f>
        <v>Да</v>
      </c>
      <c r="I42" s="39">
        <v>311766.65000000002</v>
      </c>
      <c r="J42" s="37">
        <v>1193008.9175999998</v>
      </c>
    </row>
    <row r="43" spans="1:10" ht="18.75" x14ac:dyDescent="0.25">
      <c r="A43" s="65"/>
      <c r="B43" s="66"/>
      <c r="C43" s="66"/>
      <c r="D43" s="66"/>
      <c r="E43" s="66"/>
      <c r="F43" s="66"/>
      <c r="G43" s="66"/>
      <c r="H43" s="67"/>
      <c r="I43" s="37" t="s">
        <v>51</v>
      </c>
      <c r="J43" s="37">
        <f>SUM(J6:J42)</f>
        <v>70398907.068833128</v>
      </c>
    </row>
    <row r="44" spans="1:10" ht="43.5" customHeight="1" x14ac:dyDescent="0.25">
      <c r="A44" s="73" t="s">
        <v>49</v>
      </c>
      <c r="B44" s="74"/>
      <c r="C44" s="74"/>
      <c r="D44" s="74"/>
      <c r="E44" s="74"/>
      <c r="F44" s="74"/>
      <c r="G44" s="74"/>
      <c r="H44" s="74"/>
      <c r="I44" s="74"/>
      <c r="J44" s="75"/>
    </row>
    <row r="45" spans="1:10" ht="18.75" x14ac:dyDescent="0.25">
      <c r="A45" s="68" t="s">
        <v>57</v>
      </c>
      <c r="B45" s="69"/>
      <c r="C45" s="69"/>
      <c r="D45" s="69"/>
      <c r="E45" s="69"/>
      <c r="F45" s="69"/>
      <c r="G45" s="69"/>
      <c r="H45" s="69"/>
      <c r="I45" s="69"/>
      <c r="J45" s="70"/>
    </row>
    <row r="46" spans="1:10" ht="18.75" x14ac:dyDescent="0.25">
      <c r="A46" s="12">
        <f>A42+1</f>
        <v>37</v>
      </c>
      <c r="B46" s="28" t="str">
        <f>[3]Лист2!B13</f>
        <v>калибратор К-215,5</v>
      </c>
      <c r="C46" s="21">
        <f>[3]Лист2!D13</f>
        <v>12283</v>
      </c>
      <c r="D46" s="31">
        <f>[3]Лист2!E13</f>
        <v>4</v>
      </c>
      <c r="E46" s="22" t="str">
        <f>[3]Лист2!F13</f>
        <v>шт</v>
      </c>
      <c r="F46" s="26">
        <f>[3]Лист2!J13</f>
        <v>85</v>
      </c>
      <c r="G46" s="19">
        <f>[3]Лист2!K13</f>
        <v>0</v>
      </c>
      <c r="H46" s="26" t="str">
        <f>[3]Лист2!L13</f>
        <v>-</v>
      </c>
      <c r="I46" s="39">
        <v>174800</v>
      </c>
      <c r="J46" s="37">
        <v>699200</v>
      </c>
    </row>
    <row r="47" spans="1:10" ht="18.75" x14ac:dyDescent="0.25">
      <c r="A47" s="12">
        <f>A46+1</f>
        <v>38</v>
      </c>
      <c r="B47" s="28" t="str">
        <f>[3]Лист2!B14</f>
        <v>калибратор К-215,9</v>
      </c>
      <c r="C47" s="21">
        <f>[3]Лист2!D14</f>
        <v>12284</v>
      </c>
      <c r="D47" s="31">
        <f>[3]Лист2!E14</f>
        <v>6</v>
      </c>
      <c r="E47" s="22" t="str">
        <f>[3]Лист2!F14</f>
        <v>шт</v>
      </c>
      <c r="F47" s="26">
        <f>[3]Лист2!J14</f>
        <v>58.6</v>
      </c>
      <c r="G47" s="19">
        <f>[3]Лист2!K14</f>
        <v>0</v>
      </c>
      <c r="H47" s="26" t="str">
        <f>[3]Лист2!L14</f>
        <v>-</v>
      </c>
      <c r="I47" s="39">
        <v>174800</v>
      </c>
      <c r="J47" s="37">
        <v>1048800</v>
      </c>
    </row>
    <row r="48" spans="1:10" ht="18.75" x14ac:dyDescent="0.25">
      <c r="A48" s="12">
        <f t="shared" ref="A48:A112" si="1">A47+1</f>
        <v>39</v>
      </c>
      <c r="B48" s="28" t="str">
        <f>[3]Лист2!B15</f>
        <v>калибратор К-215,9 МЗ-117/НЗ-117</v>
      </c>
      <c r="C48" s="21">
        <f>[3]Лист2!D15</f>
        <v>12731</v>
      </c>
      <c r="D48" s="31">
        <f>[3]Лист2!E15</f>
        <v>5</v>
      </c>
      <c r="E48" s="22" t="str">
        <f>[3]Лист2!F15</f>
        <v>шт</v>
      </c>
      <c r="F48" s="26">
        <f>[3]Лист2!J15</f>
        <v>58.6</v>
      </c>
      <c r="G48" s="19">
        <f>[3]Лист2!K15</f>
        <v>0</v>
      </c>
      <c r="H48" s="26" t="str">
        <f>[3]Лист2!L15</f>
        <v>-</v>
      </c>
      <c r="I48" s="39">
        <v>174800</v>
      </c>
      <c r="J48" s="37">
        <v>874000</v>
      </c>
    </row>
    <row r="49" spans="1:10" ht="18.75" x14ac:dyDescent="0.25">
      <c r="A49" s="12">
        <f t="shared" si="1"/>
        <v>40</v>
      </c>
      <c r="B49" s="28" t="str">
        <f>[3]Лист2!B16</f>
        <v>калибратор К-215,9 МЗ-147/НЗ-147</v>
      </c>
      <c r="C49" s="21">
        <f>[3]Лист2!D16</f>
        <v>12728</v>
      </c>
      <c r="D49" s="31">
        <f>[3]Лист2!E16</f>
        <v>4</v>
      </c>
      <c r="E49" s="22" t="str">
        <f>[3]Лист2!F16</f>
        <v>шт</v>
      </c>
      <c r="F49" s="26">
        <f>[3]Лист2!J16</f>
        <v>65.599999999999994</v>
      </c>
      <c r="G49" s="19">
        <f>[3]Лист2!K16</f>
        <v>0</v>
      </c>
      <c r="H49" s="26" t="str">
        <f>[3]Лист2!L16</f>
        <v>-</v>
      </c>
      <c r="I49" s="39">
        <v>174800</v>
      </c>
      <c r="J49" s="37">
        <v>699200</v>
      </c>
    </row>
    <row r="50" spans="1:10" ht="18.75" x14ac:dyDescent="0.25">
      <c r="A50" s="12">
        <f t="shared" si="1"/>
        <v>41</v>
      </c>
      <c r="B50" s="28" t="str">
        <f>[3]Лист2!B17</f>
        <v>калибратор КЛС-125 М3-76/Н3-76</v>
      </c>
      <c r="C50" s="21">
        <f>[3]Лист2!D17</f>
        <v>7991</v>
      </c>
      <c r="D50" s="31">
        <f>[3]Лист2!E17</f>
        <v>1</v>
      </c>
      <c r="E50" s="22" t="str">
        <f>[3]Лист2!F17</f>
        <v>шт</v>
      </c>
      <c r="F50" s="26">
        <f>[3]Лист2!J17</f>
        <v>13.5</v>
      </c>
      <c r="G50" s="19">
        <f>[3]Лист2!K17</f>
        <v>0</v>
      </c>
      <c r="H50" s="26" t="str">
        <f>[3]Лист2!L17</f>
        <v>-</v>
      </c>
      <c r="I50" s="39">
        <v>80000</v>
      </c>
      <c r="J50" s="37">
        <v>80000</v>
      </c>
    </row>
    <row r="51" spans="1:10" ht="18.75" x14ac:dyDescent="0.25">
      <c r="A51" s="12">
        <f t="shared" si="1"/>
        <v>42</v>
      </c>
      <c r="B51" s="28" t="str">
        <f>[3]Лист2!B18</f>
        <v>калибратор КЛС-149 МЗ-102/НЗ-102</v>
      </c>
      <c r="C51" s="21">
        <f>[3]Лист2!D18</f>
        <v>13978</v>
      </c>
      <c r="D51" s="31">
        <f>[3]Лист2!E18</f>
        <v>3</v>
      </c>
      <c r="E51" s="22" t="str">
        <f>[3]Лист2!F18</f>
        <v>шт</v>
      </c>
      <c r="F51" s="26">
        <f>[3]Лист2!J18</f>
        <v>19.8</v>
      </c>
      <c r="G51" s="19">
        <f>[3]Лист2!K18</f>
        <v>0</v>
      </c>
      <c r="H51" s="26" t="str">
        <f>[3]Лист2!L18</f>
        <v>-</v>
      </c>
      <c r="I51" s="39">
        <v>120000</v>
      </c>
      <c r="J51" s="37">
        <v>360000</v>
      </c>
    </row>
    <row r="52" spans="1:10" ht="18.75" x14ac:dyDescent="0.25">
      <c r="A52" s="12">
        <f t="shared" si="1"/>
        <v>43</v>
      </c>
      <c r="B52" s="28" t="str">
        <f>[3]Лист2!B19</f>
        <v>калибратор КЛС-149 МЗ-88/НЗ-88</v>
      </c>
      <c r="C52" s="21">
        <f>[3]Лист2!D19</f>
        <v>13977</v>
      </c>
      <c r="D52" s="31">
        <f>[3]Лист2!E19</f>
        <v>1</v>
      </c>
      <c r="E52" s="22" t="str">
        <f>[3]Лист2!F19</f>
        <v>шт</v>
      </c>
      <c r="F52" s="26">
        <f>[3]Лист2!J19</f>
        <v>20.3</v>
      </c>
      <c r="G52" s="19">
        <f>[3]Лист2!K19</f>
        <v>0</v>
      </c>
      <c r="H52" s="26" t="str">
        <f>[3]Лист2!L19</f>
        <v>-</v>
      </c>
      <c r="I52" s="39">
        <v>120000</v>
      </c>
      <c r="J52" s="37">
        <v>120000</v>
      </c>
    </row>
    <row r="53" spans="1:10" ht="18.75" x14ac:dyDescent="0.25">
      <c r="A53" s="12">
        <f t="shared" si="1"/>
        <v>44</v>
      </c>
      <c r="B53" s="28" t="str">
        <f>[3]Лист2!B20</f>
        <v>калибратор КЛС-215,5</v>
      </c>
      <c r="C53" s="21">
        <f>[3]Лист2!D20</f>
        <v>12282</v>
      </c>
      <c r="D53" s="31">
        <f>[3]Лист2!E20</f>
        <v>1</v>
      </c>
      <c r="E53" s="22" t="str">
        <f>[3]Лист2!F20</f>
        <v>шт</v>
      </c>
      <c r="F53" s="26">
        <f>[3]Лист2!J20</f>
        <v>85.6</v>
      </c>
      <c r="G53" s="19">
        <f>[3]Лист2!K20</f>
        <v>0</v>
      </c>
      <c r="H53" s="26" t="str">
        <f>[3]Лист2!L20</f>
        <v>-</v>
      </c>
      <c r="I53" s="39">
        <v>116000</v>
      </c>
      <c r="J53" s="37">
        <v>116000</v>
      </c>
    </row>
    <row r="54" spans="1:10" ht="18.75" x14ac:dyDescent="0.25">
      <c r="A54" s="12">
        <f t="shared" si="1"/>
        <v>45</v>
      </c>
      <c r="B54" s="28" t="str">
        <f>[3]Лист2!B21</f>
        <v>калибратор КЛС-290 МЗ-152/МЗ-152</v>
      </c>
      <c r="C54" s="21">
        <f>[3]Лист2!D21</f>
        <v>15337</v>
      </c>
      <c r="D54" s="31">
        <f>[3]Лист2!E21</f>
        <v>4</v>
      </c>
      <c r="E54" s="22" t="str">
        <f>[3]Лист2!F21</f>
        <v>шт</v>
      </c>
      <c r="F54" s="26">
        <f>[3]Лист2!J21</f>
        <v>284.8</v>
      </c>
      <c r="G54" s="19">
        <f>[3]Лист2!K21</f>
        <v>0</v>
      </c>
      <c r="H54" s="26" t="str">
        <f>[3]Лист2!L21</f>
        <v>-</v>
      </c>
      <c r="I54" s="39">
        <v>204400</v>
      </c>
      <c r="J54" s="37">
        <v>817600</v>
      </c>
    </row>
    <row r="55" spans="1:10" ht="18.75" x14ac:dyDescent="0.25">
      <c r="A55" s="12">
        <f t="shared" si="1"/>
        <v>46</v>
      </c>
      <c r="B55" s="28" t="str">
        <f>[3]Лист2!B22</f>
        <v>калибратор КЛС-290 СТ/700 М/М З-171</v>
      </c>
      <c r="C55" s="21">
        <f>[3]Лист2!D22</f>
        <v>16129</v>
      </c>
      <c r="D55" s="31">
        <f>[3]Лист2!E22</f>
        <v>4</v>
      </c>
      <c r="E55" s="22" t="str">
        <f>[3]Лист2!F22</f>
        <v>шт</v>
      </c>
      <c r="F55" s="26">
        <f>[3]Лист2!J22</f>
        <v>191.1</v>
      </c>
      <c r="G55" s="19">
        <f>[3]Лист2!K22</f>
        <v>0</v>
      </c>
      <c r="H55" s="26" t="str">
        <f>[3]Лист2!L22</f>
        <v>-</v>
      </c>
      <c r="I55" s="39">
        <v>204400</v>
      </c>
      <c r="J55" s="37">
        <v>817600</v>
      </c>
    </row>
    <row r="56" spans="1:10" ht="18.75" x14ac:dyDescent="0.25">
      <c r="A56" s="12">
        <f t="shared" si="1"/>
        <v>47</v>
      </c>
      <c r="B56" s="28" t="str">
        <f>[3]Лист2!B23</f>
        <v>калибратор КЛС-293 МЗ-152/НЗ-152</v>
      </c>
      <c r="C56" s="21">
        <f>[3]Лист2!D23</f>
        <v>13989</v>
      </c>
      <c r="D56" s="31">
        <f>[3]Лист2!E23</f>
        <v>1</v>
      </c>
      <c r="E56" s="22" t="str">
        <f>[3]Лист2!F23</f>
        <v>шт</v>
      </c>
      <c r="F56" s="26">
        <f>[3]Лист2!J23</f>
        <v>220.1</v>
      </c>
      <c r="G56" s="19">
        <f>[3]Лист2!K23</f>
        <v>0</v>
      </c>
      <c r="H56" s="26" t="str">
        <f>[3]Лист2!L23</f>
        <v>-</v>
      </c>
      <c r="I56" s="39">
        <v>204480</v>
      </c>
      <c r="J56" s="37">
        <v>204480</v>
      </c>
    </row>
    <row r="57" spans="1:10" ht="18.75" x14ac:dyDescent="0.25">
      <c r="A57" s="12">
        <f t="shared" si="1"/>
        <v>48</v>
      </c>
      <c r="B57" s="28" t="str">
        <f>[3]Лист2!B24</f>
        <v>калибратор КЛС-293 СТ/700 М/М З-171</v>
      </c>
      <c r="C57" s="21">
        <f>[3]Лист2!D24</f>
        <v>16130</v>
      </c>
      <c r="D57" s="31">
        <f>[3]Лист2!E24</f>
        <v>4</v>
      </c>
      <c r="E57" s="22" t="str">
        <f>[3]Лист2!F24</f>
        <v>шт</v>
      </c>
      <c r="F57" s="26">
        <f>[3]Лист2!J24</f>
        <v>191.2</v>
      </c>
      <c r="G57" s="19">
        <f>[3]Лист2!K24</f>
        <v>0</v>
      </c>
      <c r="H57" s="26" t="str">
        <f>[3]Лист2!L24</f>
        <v>-</v>
      </c>
      <c r="I57" s="39">
        <v>204480</v>
      </c>
      <c r="J57" s="37">
        <v>817920</v>
      </c>
    </row>
    <row r="58" spans="1:10" ht="18.75" x14ac:dyDescent="0.25">
      <c r="A58" s="12">
        <f t="shared" si="1"/>
        <v>49</v>
      </c>
      <c r="B58" s="28" t="str">
        <f>[3]Лист2!B25</f>
        <v>калибратор КЛС-295 СТ/700 М/Н З-171</v>
      </c>
      <c r="C58" s="21">
        <f>[3]Лист2!D25</f>
        <v>16131</v>
      </c>
      <c r="D58" s="31">
        <f>[3]Лист2!E25</f>
        <v>2</v>
      </c>
      <c r="E58" s="22" t="str">
        <f>[3]Лист2!F25</f>
        <v>шт</v>
      </c>
      <c r="F58" s="26">
        <f>[3]Лист2!J25</f>
        <v>282.8</v>
      </c>
      <c r="G58" s="19">
        <f>[3]Лист2!K25</f>
        <v>0</v>
      </c>
      <c r="H58" s="26" t="str">
        <f>[3]Лист2!L25</f>
        <v>-</v>
      </c>
      <c r="I58" s="39">
        <v>197200</v>
      </c>
      <c r="J58" s="37">
        <v>394400</v>
      </c>
    </row>
    <row r="59" spans="1:10" ht="18.75" x14ac:dyDescent="0.25">
      <c r="A59" s="12">
        <f t="shared" si="1"/>
        <v>50</v>
      </c>
      <c r="B59" s="28" t="str">
        <f>[3]Лист2!B26</f>
        <v>калибратор КП-213 МЗ-117/НЗ-117</v>
      </c>
      <c r="C59" s="21">
        <f>[3]Лист2!D26</f>
        <v>14527</v>
      </c>
      <c r="D59" s="31">
        <f>[3]Лист2!E26</f>
        <v>5</v>
      </c>
      <c r="E59" s="22" t="str">
        <f>[3]Лист2!F26</f>
        <v>шт</v>
      </c>
      <c r="F59" s="26">
        <f>[3]Лист2!J26</f>
        <v>29.5</v>
      </c>
      <c r="G59" s="19">
        <f>[3]Лист2!K26</f>
        <v>0</v>
      </c>
      <c r="H59" s="26" t="str">
        <f>[3]Лист2!L26</f>
        <v>-</v>
      </c>
      <c r="I59" s="39">
        <v>174800</v>
      </c>
      <c r="J59" s="37">
        <v>874000</v>
      </c>
    </row>
    <row r="60" spans="1:10" ht="18.75" x14ac:dyDescent="0.25">
      <c r="A60" s="12">
        <f t="shared" si="1"/>
        <v>51</v>
      </c>
      <c r="B60" s="28" t="str">
        <f>[3]Лист2!B27</f>
        <v>калибратор КП-214 МЗ-117/НЗ-117</v>
      </c>
      <c r="C60" s="21">
        <f>[3]Лист2!D27</f>
        <v>13982</v>
      </c>
      <c r="D60" s="31">
        <f>[3]Лист2!E27</f>
        <v>2</v>
      </c>
      <c r="E60" s="22" t="str">
        <f>[3]Лист2!F27</f>
        <v>шт</v>
      </c>
      <c r="F60" s="26">
        <f>[3]Лист2!J27</f>
        <v>32.1</v>
      </c>
      <c r="G60" s="19">
        <f>[3]Лист2!K27</f>
        <v>0</v>
      </c>
      <c r="H60" s="26" t="str">
        <f>[3]Лист2!L27</f>
        <v>-</v>
      </c>
      <c r="I60" s="39">
        <v>174800</v>
      </c>
      <c r="J60" s="37">
        <v>349600</v>
      </c>
    </row>
    <row r="61" spans="1:10" ht="18.75" x14ac:dyDescent="0.25">
      <c r="A61" s="12">
        <f t="shared" si="1"/>
        <v>52</v>
      </c>
      <c r="B61" s="28" t="str">
        <f>[3]Лист2!B28</f>
        <v>калибратор КП-214 МЗ-147/НЗ-147</v>
      </c>
      <c r="C61" s="21">
        <f>[3]Лист2!D28</f>
        <v>14660</v>
      </c>
      <c r="D61" s="31">
        <f>[3]Лист2!E28</f>
        <v>1</v>
      </c>
      <c r="E61" s="22" t="str">
        <f>[3]Лист2!F28</f>
        <v>шт</v>
      </c>
      <c r="F61" s="26">
        <f>[3]Лист2!J28</f>
        <v>29.8</v>
      </c>
      <c r="G61" s="19">
        <f>[3]Лист2!K28</f>
        <v>0</v>
      </c>
      <c r="H61" s="26" t="str">
        <f>[3]Лист2!L28</f>
        <v>-</v>
      </c>
      <c r="I61" s="39">
        <v>174800</v>
      </c>
      <c r="J61" s="37">
        <v>174800</v>
      </c>
    </row>
    <row r="62" spans="1:10" ht="18.75" x14ac:dyDescent="0.25">
      <c r="A62" s="12">
        <f t="shared" si="1"/>
        <v>53</v>
      </c>
      <c r="B62" s="28" t="str">
        <f>[3]Лист2!B29</f>
        <v>калибратор У-КС-123,8 СТ</v>
      </c>
      <c r="C62" s="21">
        <f>[3]Лист2!D29</f>
        <v>125</v>
      </c>
      <c r="D62" s="31">
        <f>[3]Лист2!E29</f>
        <v>1</v>
      </c>
      <c r="E62" s="22" t="str">
        <f>[3]Лист2!F29</f>
        <v>шт</v>
      </c>
      <c r="F62" s="26">
        <f>[3]Лист2!J29</f>
        <v>12.3</v>
      </c>
      <c r="G62" s="19">
        <f>[3]Лист2!K29</f>
        <v>0</v>
      </c>
      <c r="H62" s="26" t="str">
        <f>[3]Лист2!L29</f>
        <v>-</v>
      </c>
      <c r="I62" s="39">
        <v>38880</v>
      </c>
      <c r="J62" s="37">
        <v>38880</v>
      </c>
    </row>
    <row r="63" spans="1:10" ht="18.75" customHeight="1" x14ac:dyDescent="0.25">
      <c r="A63" s="68" t="s">
        <v>58</v>
      </c>
      <c r="B63" s="69"/>
      <c r="C63" s="69"/>
      <c r="D63" s="69"/>
      <c r="E63" s="69"/>
      <c r="F63" s="69"/>
      <c r="G63" s="69"/>
      <c r="H63" s="69"/>
      <c r="I63" s="69"/>
      <c r="J63" s="70"/>
    </row>
    <row r="64" spans="1:10" ht="18.75" x14ac:dyDescent="0.25">
      <c r="A64" s="12">
        <f>A62+1</f>
        <v>54</v>
      </c>
      <c r="B64" s="28" t="str">
        <f>[3]Лист2!B30</f>
        <v>башмак БКП-146 ОТТМ</v>
      </c>
      <c r="C64" s="21">
        <f>[3]Лист2!D30</f>
        <v>5107</v>
      </c>
      <c r="D64" s="31">
        <f>[3]Лист2!E30</f>
        <v>4</v>
      </c>
      <c r="E64" s="22" t="str">
        <f>[3]Лист2!F30</f>
        <v>шт</v>
      </c>
      <c r="F64" s="26">
        <f>[3]Лист2!J30</f>
        <v>8</v>
      </c>
      <c r="G64" s="19">
        <f>[3]Лист2!K30</f>
        <v>0</v>
      </c>
      <c r="H64" s="26" t="str">
        <f>[3]Лист2!L30</f>
        <v>-</v>
      </c>
      <c r="I64" s="39">
        <v>10480</v>
      </c>
      <c r="J64" s="37">
        <v>41920</v>
      </c>
    </row>
    <row r="65" spans="1:10" ht="18.75" x14ac:dyDescent="0.25">
      <c r="A65" s="12">
        <f t="shared" si="1"/>
        <v>55</v>
      </c>
      <c r="B65" s="28" t="str">
        <f>[3]Лист2!B31</f>
        <v>башмак БКП-168 БТС</v>
      </c>
      <c r="C65" s="21">
        <f>[3]Лист2!D31</f>
        <v>516</v>
      </c>
      <c r="D65" s="31">
        <f>[3]Лист2!E31</f>
        <v>7</v>
      </c>
      <c r="E65" s="22" t="str">
        <f>[3]Лист2!F31</f>
        <v>шт</v>
      </c>
      <c r="F65" s="26">
        <f>[3]Лист2!J31</f>
        <v>9</v>
      </c>
      <c r="G65" s="19">
        <f>[3]Лист2!K31</f>
        <v>0</v>
      </c>
      <c r="H65" s="26" t="str">
        <f>[3]Лист2!L31</f>
        <v>-</v>
      </c>
      <c r="I65" s="39">
        <v>6000</v>
      </c>
      <c r="J65" s="37">
        <v>42000</v>
      </c>
    </row>
    <row r="66" spans="1:10" ht="18.75" x14ac:dyDescent="0.25">
      <c r="A66" s="12">
        <f t="shared" si="1"/>
        <v>56</v>
      </c>
      <c r="B66" s="28" t="str">
        <f>[3]Лист2!B32</f>
        <v>башмак БКП-168 ОТТМ</v>
      </c>
      <c r="C66" s="21">
        <f>[3]Лист2!D32</f>
        <v>517</v>
      </c>
      <c r="D66" s="31">
        <f>[3]Лист2!E32</f>
        <v>7</v>
      </c>
      <c r="E66" s="22" t="str">
        <f>[3]Лист2!F32</f>
        <v>шт</v>
      </c>
      <c r="F66" s="26">
        <f>[3]Лист2!J32</f>
        <v>9</v>
      </c>
      <c r="G66" s="19">
        <f>[3]Лист2!K32</f>
        <v>0</v>
      </c>
      <c r="H66" s="26" t="str">
        <f>[3]Лист2!L32</f>
        <v>-</v>
      </c>
      <c r="I66" s="39">
        <v>6000</v>
      </c>
      <c r="J66" s="37">
        <v>42000</v>
      </c>
    </row>
    <row r="67" spans="1:10" ht="18.75" x14ac:dyDescent="0.25">
      <c r="A67" s="12">
        <f t="shared" si="1"/>
        <v>57</v>
      </c>
      <c r="B67" s="28" t="str">
        <f>[3]Лист2!B33</f>
        <v>башмак БКП-245 БТС</v>
      </c>
      <c r="C67" s="21">
        <f>[3]Лист2!D33</f>
        <v>518</v>
      </c>
      <c r="D67" s="31">
        <f>[3]Лист2!E33</f>
        <v>7</v>
      </c>
      <c r="E67" s="22" t="str">
        <f>[3]Лист2!F33</f>
        <v>шт</v>
      </c>
      <c r="F67" s="26">
        <f>[3]Лист2!J33</f>
        <v>20</v>
      </c>
      <c r="G67" s="19">
        <f>[3]Лист2!K33</f>
        <v>0</v>
      </c>
      <c r="H67" s="26" t="str">
        <f>[3]Лист2!L33</f>
        <v>-</v>
      </c>
      <c r="I67" s="39">
        <v>11360</v>
      </c>
      <c r="J67" s="37">
        <v>79520</v>
      </c>
    </row>
    <row r="68" spans="1:10" ht="18.75" x14ac:dyDescent="0.25">
      <c r="A68" s="12">
        <f t="shared" si="1"/>
        <v>58</v>
      </c>
      <c r="B68" s="28" t="str">
        <f>[3]Лист2!B34</f>
        <v>башмак вращающийся 168 ОТТМ</v>
      </c>
      <c r="C68" s="21">
        <f>[3]Лист2!D34</f>
        <v>28617</v>
      </c>
      <c r="D68" s="31">
        <f>[3]Лист2!E34</f>
        <v>1</v>
      </c>
      <c r="E68" s="22" t="str">
        <f>[3]Лист2!F34</f>
        <v>шт</v>
      </c>
      <c r="F68" s="26">
        <f>[3]Лист2!J34</f>
        <v>25</v>
      </c>
      <c r="G68" s="19">
        <f>[3]Лист2!K34</f>
        <v>0</v>
      </c>
      <c r="H68" s="26" t="str">
        <f>[3]Лист2!L34</f>
        <v>-</v>
      </c>
      <c r="I68" s="39">
        <v>56000</v>
      </c>
      <c r="J68" s="37">
        <v>56000</v>
      </c>
    </row>
    <row r="69" spans="1:10" ht="18.75" x14ac:dyDescent="0.25">
      <c r="A69" s="12">
        <f t="shared" si="1"/>
        <v>59</v>
      </c>
      <c r="B69" s="28" t="str">
        <f>[3]Лист2!B35</f>
        <v>башмак легкоразбуриваемый БКП-168 ОТТГ</v>
      </c>
      <c r="C69" s="21">
        <f>[3]Лист2!D35</f>
        <v>24430</v>
      </c>
      <c r="D69" s="31">
        <f>[3]Лист2!E35</f>
        <v>1</v>
      </c>
      <c r="E69" s="22" t="str">
        <f>[3]Лист2!F35</f>
        <v>шт</v>
      </c>
      <c r="F69" s="26">
        <f>[3]Лист2!J35</f>
        <v>9</v>
      </c>
      <c r="G69" s="19">
        <f>[3]Лист2!K35</f>
        <v>0</v>
      </c>
      <c r="H69" s="26" t="str">
        <f>[3]Лист2!L35</f>
        <v>-</v>
      </c>
      <c r="I69" s="39">
        <v>8000</v>
      </c>
      <c r="J69" s="37">
        <v>8000</v>
      </c>
    </row>
    <row r="70" spans="1:10" ht="18.75" x14ac:dyDescent="0.25">
      <c r="A70" s="12">
        <f t="shared" si="1"/>
        <v>60</v>
      </c>
      <c r="B70" s="28" t="str">
        <f>[3]Лист2!B36</f>
        <v>башмак легкоразбуриваемый БКП-168 ОТТМ</v>
      </c>
      <c r="C70" s="21">
        <f>[3]Лист2!D36</f>
        <v>11031</v>
      </c>
      <c r="D70" s="31">
        <f>[3]Лист2!E36</f>
        <v>3</v>
      </c>
      <c r="E70" s="22" t="str">
        <f>[3]Лист2!F36</f>
        <v>шт</v>
      </c>
      <c r="F70" s="26">
        <f>[3]Лист2!J36</f>
        <v>9</v>
      </c>
      <c r="G70" s="19">
        <f>[3]Лист2!K36</f>
        <v>0</v>
      </c>
      <c r="H70" s="26" t="str">
        <f>[3]Лист2!L36</f>
        <v>-</v>
      </c>
      <c r="I70" s="39">
        <v>8000</v>
      </c>
      <c r="J70" s="37">
        <v>24000</v>
      </c>
    </row>
    <row r="71" spans="1:10" ht="18.75" x14ac:dyDescent="0.25">
      <c r="A71" s="12">
        <f t="shared" si="1"/>
        <v>61</v>
      </c>
      <c r="B71" s="28" t="str">
        <f>[3]Лист2!B37</f>
        <v>башмак с пластиковой направляющей насадкой для ОК 146,05 ОТТМ</v>
      </c>
      <c r="C71" s="21">
        <f>[3]Лист2!D37</f>
        <v>12029</v>
      </c>
      <c r="D71" s="31">
        <f>[3]Лист2!E37</f>
        <v>5</v>
      </c>
      <c r="E71" s="22" t="str">
        <f>[3]Лист2!F37</f>
        <v>шт</v>
      </c>
      <c r="F71" s="26">
        <f>[3]Лист2!J37</f>
        <v>6</v>
      </c>
      <c r="G71" s="19">
        <f>[3]Лист2!K37</f>
        <v>0</v>
      </c>
      <c r="H71" s="26" t="str">
        <f>[3]Лист2!L37</f>
        <v>-</v>
      </c>
      <c r="I71" s="39">
        <v>4000</v>
      </c>
      <c r="J71" s="37">
        <v>20000</v>
      </c>
    </row>
    <row r="72" spans="1:10" ht="18.75" x14ac:dyDescent="0.25">
      <c r="A72" s="12">
        <f t="shared" si="1"/>
        <v>62</v>
      </c>
      <c r="B72" s="28" t="str">
        <f>[3]Лист2!B38</f>
        <v>захват ПВ-ГМ-195.01.000</v>
      </c>
      <c r="C72" s="21">
        <f>[3]Лист2!D38</f>
        <v>12689</v>
      </c>
      <c r="D72" s="31">
        <f>[3]Лист2!E38</f>
        <v>3</v>
      </c>
      <c r="E72" s="22" t="str">
        <f>[3]Лист2!F38</f>
        <v>шт</v>
      </c>
      <c r="F72" s="26">
        <f>[3]Лист2!J38</f>
        <v>1.1000000000000001</v>
      </c>
      <c r="G72" s="19">
        <f>[3]Лист2!K38</f>
        <v>0</v>
      </c>
      <c r="H72" s="26" t="str">
        <f>[3]Лист2!L38</f>
        <v>-</v>
      </c>
      <c r="I72" s="39">
        <v>20800</v>
      </c>
      <c r="J72" s="37">
        <v>62400</v>
      </c>
    </row>
    <row r="73" spans="1:10" ht="18.75" x14ac:dyDescent="0.25">
      <c r="A73" s="12">
        <f t="shared" si="1"/>
        <v>63</v>
      </c>
      <c r="B73" s="28" t="str">
        <f>[3]Лист2!B39</f>
        <v>Клапан обратный КОП-НВ-245 БТС</v>
      </c>
      <c r="C73" s="21">
        <f>[3]Лист2!D39</f>
        <v>20067</v>
      </c>
      <c r="D73" s="31">
        <f>[3]Лист2!E39</f>
        <v>3</v>
      </c>
      <c r="E73" s="22" t="str">
        <f>[3]Лист2!F39</f>
        <v>шт</v>
      </c>
      <c r="F73" s="26">
        <f>[3]Лист2!J39</f>
        <v>76</v>
      </c>
      <c r="G73" s="19">
        <f>[3]Лист2!K39</f>
        <v>0</v>
      </c>
      <c r="H73" s="26" t="str">
        <f>[3]Лист2!L39</f>
        <v>-</v>
      </c>
      <c r="I73" s="39">
        <v>35200</v>
      </c>
      <c r="J73" s="37">
        <v>105600</v>
      </c>
    </row>
    <row r="74" spans="1:10" ht="18.75" x14ac:dyDescent="0.25">
      <c r="A74" s="12">
        <f t="shared" si="1"/>
        <v>64</v>
      </c>
      <c r="B74" s="28" t="str">
        <f>[3]Лист2!B40</f>
        <v>клапан обратный КОП-НВ-245 ОТТМ</v>
      </c>
      <c r="C74" s="21">
        <f>[3]Лист2!D40</f>
        <v>20069</v>
      </c>
      <c r="D74" s="31">
        <f>[3]Лист2!E40</f>
        <v>5</v>
      </c>
      <c r="E74" s="22" t="str">
        <f>[3]Лист2!F40</f>
        <v>шт</v>
      </c>
      <c r="F74" s="26">
        <f>[3]Лист2!J40</f>
        <v>76</v>
      </c>
      <c r="G74" s="19">
        <f>[3]Лист2!K40</f>
        <v>0</v>
      </c>
      <c r="H74" s="26" t="str">
        <f>[3]Лист2!L40</f>
        <v>-</v>
      </c>
      <c r="I74" s="39">
        <v>35200</v>
      </c>
      <c r="J74" s="37">
        <v>176000</v>
      </c>
    </row>
    <row r="75" spans="1:10" ht="18.75" x14ac:dyDescent="0.25">
      <c r="A75" s="12">
        <f t="shared" si="1"/>
        <v>65</v>
      </c>
      <c r="B75" s="28" t="str">
        <f>[3]Лист2!B41</f>
        <v>клапан обратный КОПП-Л-245 ОТТМ легкоразбуриваемый</v>
      </c>
      <c r="C75" s="21">
        <f>[3]Лист2!D41</f>
        <v>30227</v>
      </c>
      <c r="D75" s="31">
        <f>[3]Лист2!E41</f>
        <v>1</v>
      </c>
      <c r="E75" s="22" t="str">
        <f>[3]Лист2!F41</f>
        <v>шт</v>
      </c>
      <c r="F75" s="26">
        <f>[3]Лист2!J41</f>
        <v>43</v>
      </c>
      <c r="G75" s="19">
        <f>[3]Лист2!K41</f>
        <v>0</v>
      </c>
      <c r="H75" s="26" t="str">
        <f>[3]Лист2!L41</f>
        <v>-</v>
      </c>
      <c r="I75" s="39">
        <v>72000</v>
      </c>
      <c r="J75" s="37">
        <v>72000</v>
      </c>
    </row>
    <row r="76" spans="1:10" ht="18.75" x14ac:dyDescent="0.25">
      <c r="A76" s="12">
        <f t="shared" si="1"/>
        <v>66</v>
      </c>
      <c r="B76" s="28" t="str">
        <f>[3]Лист2!B42</f>
        <v>клапан обратный ТГС-114</v>
      </c>
      <c r="C76" s="21">
        <f>[3]Лист2!D42</f>
        <v>4570</v>
      </c>
      <c r="D76" s="31">
        <f>[3]Лист2!E42</f>
        <v>6</v>
      </c>
      <c r="E76" s="22" t="str">
        <f>[3]Лист2!F42</f>
        <v>шт</v>
      </c>
      <c r="F76" s="26">
        <f>[3]Лист2!J42</f>
        <v>12.6</v>
      </c>
      <c r="G76" s="19">
        <f>[3]Лист2!K42</f>
        <v>0</v>
      </c>
      <c r="H76" s="26" t="str">
        <f>[3]Лист2!L42</f>
        <v>-</v>
      </c>
      <c r="I76" s="39">
        <v>26720</v>
      </c>
      <c r="J76" s="37">
        <v>160320</v>
      </c>
    </row>
    <row r="77" spans="1:10" ht="18.75" x14ac:dyDescent="0.25">
      <c r="A77" s="12">
        <f t="shared" si="1"/>
        <v>67</v>
      </c>
      <c r="B77" s="28" t="str">
        <f>[3]Лист2!B43</f>
        <v>клапан обратный ЦКОД-245  БТС</v>
      </c>
      <c r="C77" s="21">
        <f>[3]Лист2!D43</f>
        <v>1084</v>
      </c>
      <c r="D77" s="31">
        <f>[3]Лист2!E43</f>
        <v>8</v>
      </c>
      <c r="E77" s="22" t="str">
        <f>[3]Лист2!F43</f>
        <v>шт</v>
      </c>
      <c r="F77" s="26">
        <f>[3]Лист2!J43</f>
        <v>40</v>
      </c>
      <c r="G77" s="19">
        <f>[3]Лист2!K43</f>
        <v>0</v>
      </c>
      <c r="H77" s="26" t="str">
        <f>[3]Лист2!L43</f>
        <v>-</v>
      </c>
      <c r="I77" s="39">
        <v>36000</v>
      </c>
      <c r="J77" s="37">
        <v>288000</v>
      </c>
    </row>
    <row r="78" spans="1:10" ht="18.75" x14ac:dyDescent="0.25">
      <c r="A78" s="12">
        <f t="shared" si="1"/>
        <v>68</v>
      </c>
      <c r="B78" s="28" t="str">
        <f>[3]Лист2!B44</f>
        <v>клапан обратный ЦКОД-324 ОТТМ</v>
      </c>
      <c r="C78" s="21">
        <f>[3]Лист2!D44</f>
        <v>1085</v>
      </c>
      <c r="D78" s="31">
        <f>[3]Лист2!E44</f>
        <v>2</v>
      </c>
      <c r="E78" s="22" t="str">
        <f>[3]Лист2!F44</f>
        <v>шт</v>
      </c>
      <c r="F78" s="26">
        <f>[3]Лист2!J44</f>
        <v>83.5</v>
      </c>
      <c r="G78" s="19">
        <f>[3]Лист2!K44</f>
        <v>0</v>
      </c>
      <c r="H78" s="26" t="str">
        <f>[3]Лист2!L44</f>
        <v>-</v>
      </c>
      <c r="I78" s="39">
        <v>36800</v>
      </c>
      <c r="J78" s="37">
        <v>73600</v>
      </c>
    </row>
    <row r="79" spans="1:10" ht="18.75" x14ac:dyDescent="0.25">
      <c r="A79" s="12">
        <f t="shared" si="1"/>
        <v>69</v>
      </c>
      <c r="B79" s="28" t="str">
        <f>[3]Лист2!B45</f>
        <v>клапан обратный ЦКОД-426</v>
      </c>
      <c r="C79" s="21">
        <f>[3]Лист2!D45</f>
        <v>10528</v>
      </c>
      <c r="D79" s="31">
        <f>[3]Лист2!E45</f>
        <v>2</v>
      </c>
      <c r="E79" s="22" t="str">
        <f>[3]Лист2!F45</f>
        <v>шт</v>
      </c>
      <c r="F79" s="26">
        <f>[3]Лист2!J45</f>
        <v>94</v>
      </c>
      <c r="G79" s="19">
        <f>[3]Лист2!K45</f>
        <v>0</v>
      </c>
      <c r="H79" s="26" t="str">
        <f>[3]Лист2!L45</f>
        <v>-</v>
      </c>
      <c r="I79" s="39">
        <v>92000</v>
      </c>
      <c r="J79" s="37">
        <v>184000</v>
      </c>
    </row>
    <row r="80" spans="1:10" ht="18.75" x14ac:dyDescent="0.25">
      <c r="A80" s="12">
        <f t="shared" si="1"/>
        <v>70</v>
      </c>
      <c r="B80" s="28" t="str">
        <f>[3]Лист2!B46</f>
        <v>кольцо ПВ-ГМ-195.00.010</v>
      </c>
      <c r="C80" s="21">
        <f>[3]Лист2!D46</f>
        <v>12691</v>
      </c>
      <c r="D80" s="31">
        <f>[3]Лист2!E46</f>
        <v>2</v>
      </c>
      <c r="E80" s="22" t="str">
        <f>[3]Лист2!F46</f>
        <v>шт</v>
      </c>
      <c r="F80" s="26">
        <f>[3]Лист2!J46</f>
        <v>0.1</v>
      </c>
      <c r="G80" s="19">
        <f>[3]Лист2!K46</f>
        <v>0</v>
      </c>
      <c r="H80" s="26" t="str">
        <f>[3]Лист2!L46</f>
        <v>-</v>
      </c>
      <c r="I80" s="39">
        <v>4400</v>
      </c>
      <c r="J80" s="37">
        <v>8800</v>
      </c>
    </row>
    <row r="81" spans="1:10" ht="18.75" x14ac:dyDescent="0.25">
      <c r="A81" s="12">
        <f t="shared" si="1"/>
        <v>71</v>
      </c>
      <c r="B81" s="28" t="str">
        <f>[3]Лист2!B47</f>
        <v>муфта с поплавковым обратным клапаном для ОК 146,05 ОТТМ</v>
      </c>
      <c r="C81" s="21">
        <f>[3]Лист2!D47</f>
        <v>12030</v>
      </c>
      <c r="D81" s="31">
        <f>[3]Лист2!E47</f>
        <v>5</v>
      </c>
      <c r="E81" s="22" t="str">
        <f>[3]Лист2!F47</f>
        <v>шт</v>
      </c>
      <c r="F81" s="26">
        <f>[3]Лист2!J47</f>
        <v>20</v>
      </c>
      <c r="G81" s="19">
        <f>[3]Лист2!K47</f>
        <v>0</v>
      </c>
      <c r="H81" s="26" t="str">
        <f>[3]Лист2!L47</f>
        <v>-</v>
      </c>
      <c r="I81" s="39">
        <v>16000</v>
      </c>
      <c r="J81" s="37">
        <v>80000</v>
      </c>
    </row>
    <row r="82" spans="1:10" ht="18.75" x14ac:dyDescent="0.25">
      <c r="A82" s="12">
        <f t="shared" si="1"/>
        <v>72</v>
      </c>
      <c r="B82" s="28" t="str">
        <f>[3]Лист2!B48</f>
        <v>муфта ступенч.цементир.МСЦНГ-245</v>
      </c>
      <c r="C82" s="21">
        <f>[3]Лист2!D48</f>
        <v>1673</v>
      </c>
      <c r="D82" s="31">
        <f>[3]Лист2!E48</f>
        <v>1</v>
      </c>
      <c r="E82" s="22" t="str">
        <f>[3]Лист2!F48</f>
        <v>шт</v>
      </c>
      <c r="F82" s="26">
        <f>[3]Лист2!J48</f>
        <v>65</v>
      </c>
      <c r="G82" s="19">
        <f>[3]Лист2!K48</f>
        <v>0</v>
      </c>
      <c r="H82" s="26" t="str">
        <f>[3]Лист2!L48</f>
        <v>-</v>
      </c>
      <c r="I82" s="39">
        <v>240000</v>
      </c>
      <c r="J82" s="37">
        <v>240000</v>
      </c>
    </row>
    <row r="83" spans="1:10" ht="18.75" x14ac:dyDescent="0.25">
      <c r="A83" s="12">
        <f t="shared" si="1"/>
        <v>73</v>
      </c>
      <c r="B83" s="28" t="str">
        <f>[3]Лист2!B49</f>
        <v>муфта ступенчатого цементирования МСЦНГ-146 БТС</v>
      </c>
      <c r="C83" s="21">
        <f>[3]Лист2!D49</f>
        <v>22923</v>
      </c>
      <c r="D83" s="31">
        <f>[3]Лист2!E49</f>
        <v>1</v>
      </c>
      <c r="E83" s="22" t="str">
        <f>[3]Лист2!F49</f>
        <v>шт</v>
      </c>
      <c r="F83" s="26">
        <f>[3]Лист2!J49</f>
        <v>78</v>
      </c>
      <c r="G83" s="19">
        <f>[3]Лист2!K49</f>
        <v>0</v>
      </c>
      <c r="H83" s="26" t="str">
        <f>[3]Лист2!L49</f>
        <v>-</v>
      </c>
      <c r="I83" s="39">
        <v>216000</v>
      </c>
      <c r="J83" s="37">
        <v>216000</v>
      </c>
    </row>
    <row r="84" spans="1:10" ht="18.75" x14ac:dyDescent="0.25">
      <c r="A84" s="12">
        <f t="shared" si="1"/>
        <v>74</v>
      </c>
      <c r="B84" s="28" t="str">
        <f>[3]Лист2!B50</f>
        <v>пакер гидравлический проходной ПГП1.168 ОТТМ</v>
      </c>
      <c r="C84" s="21">
        <f>[3]Лист2!D50</f>
        <v>6177</v>
      </c>
      <c r="D84" s="31">
        <f>[3]Лист2!E50</f>
        <v>1</v>
      </c>
      <c r="E84" s="22" t="str">
        <f>[3]Лист2!F50</f>
        <v>шт</v>
      </c>
      <c r="F84" s="26">
        <f>[3]Лист2!J50</f>
        <v>270</v>
      </c>
      <c r="G84" s="19">
        <f>[3]Лист2!K50</f>
        <v>0</v>
      </c>
      <c r="H84" s="26" t="str">
        <f>[3]Лист2!L50</f>
        <v>-</v>
      </c>
      <c r="I84" s="39">
        <v>400000</v>
      </c>
      <c r="J84" s="37">
        <v>400000</v>
      </c>
    </row>
    <row r="85" spans="1:10" ht="18.75" x14ac:dyDescent="0.25">
      <c r="A85" s="12">
        <f t="shared" si="1"/>
        <v>75</v>
      </c>
      <c r="B85" s="28" t="str">
        <f>[3]Лист2!B51</f>
        <v>пакер заколонный УПЗГО-114.00.000</v>
      </c>
      <c r="C85" s="21">
        <f>[3]Лист2!D51</f>
        <v>16889</v>
      </c>
      <c r="D85" s="31">
        <f>[3]Лист2!E51</f>
        <v>1</v>
      </c>
      <c r="E85" s="22" t="str">
        <f>[3]Лист2!F51</f>
        <v>шт</v>
      </c>
      <c r="F85" s="26">
        <f>[3]Лист2!J51</f>
        <v>73</v>
      </c>
      <c r="G85" s="19">
        <f>[3]Лист2!K51</f>
        <v>0</v>
      </c>
      <c r="H85" s="26" t="str">
        <f>[3]Лист2!L51</f>
        <v>-</v>
      </c>
      <c r="I85" s="39">
        <v>252000</v>
      </c>
      <c r="J85" s="37">
        <v>252000</v>
      </c>
    </row>
    <row r="86" spans="1:10" ht="18.75" x14ac:dyDescent="0.25">
      <c r="A86" s="12">
        <f t="shared" si="1"/>
        <v>76</v>
      </c>
      <c r="B86" s="28" t="str">
        <f>[3]Лист2!B52</f>
        <v>пакер заколонный УПЗГО-127</v>
      </c>
      <c r="C86" s="21">
        <f>[3]Лист2!D52</f>
        <v>25557</v>
      </c>
      <c r="D86" s="31">
        <f>[3]Лист2!E52</f>
        <v>1</v>
      </c>
      <c r="E86" s="22" t="str">
        <f>[3]Лист2!F52</f>
        <v>шт</v>
      </c>
      <c r="F86" s="26">
        <f>[3]Лист2!J52</f>
        <v>94</v>
      </c>
      <c r="G86" s="19">
        <f>[3]Лист2!K52</f>
        <v>0</v>
      </c>
      <c r="H86" s="26" t="str">
        <f>[3]Лист2!L52</f>
        <v>-</v>
      </c>
      <c r="I86" s="39">
        <v>238800</v>
      </c>
      <c r="J86" s="37">
        <v>238800</v>
      </c>
    </row>
    <row r="87" spans="1:10" ht="18.75" x14ac:dyDescent="0.25">
      <c r="A87" s="12">
        <f t="shared" si="1"/>
        <v>77</v>
      </c>
      <c r="B87" s="28" t="str">
        <f>[3]Лист2!B53</f>
        <v>пакер ПРО-ЯМО2-ЯГ1(М)-122-46-1000-Т100-КЗ-00</v>
      </c>
      <c r="C87" s="21">
        <f>[3]Лист2!D53</f>
        <v>19665</v>
      </c>
      <c r="D87" s="31">
        <f>[3]Лист2!E53</f>
        <v>1</v>
      </c>
      <c r="E87" s="22" t="str">
        <f>[3]Лист2!F53</f>
        <v>шт</v>
      </c>
      <c r="F87" s="26">
        <f>[3]Лист2!J53</f>
        <v>98</v>
      </c>
      <c r="G87" s="19">
        <f>[3]Лист2!K53</f>
        <v>0</v>
      </c>
      <c r="H87" s="26" t="str">
        <f>[3]Лист2!L53</f>
        <v>-</v>
      </c>
      <c r="I87" s="39">
        <v>80000</v>
      </c>
      <c r="J87" s="37">
        <v>80000</v>
      </c>
    </row>
    <row r="88" spans="1:10" ht="18.75" x14ac:dyDescent="0.25">
      <c r="A88" s="12">
        <f t="shared" si="1"/>
        <v>78</v>
      </c>
      <c r="B88" s="28" t="str">
        <f>[3]Лист2!B54</f>
        <v>пакер ПРО-ЯМО2-ЯГ1(М)-145-59-600-Т100-КЗ-00</v>
      </c>
      <c r="C88" s="21">
        <f>[3]Лист2!D54</f>
        <v>19666</v>
      </c>
      <c r="D88" s="31">
        <f>[3]Лист2!E54</f>
        <v>1</v>
      </c>
      <c r="E88" s="22" t="str">
        <f>[3]Лист2!F54</f>
        <v>шт</v>
      </c>
      <c r="F88" s="26">
        <f>[3]Лист2!J54</f>
        <v>165</v>
      </c>
      <c r="G88" s="19">
        <f>[3]Лист2!K54</f>
        <v>0</v>
      </c>
      <c r="H88" s="26" t="str">
        <f>[3]Лист2!L54</f>
        <v>-</v>
      </c>
      <c r="I88" s="39">
        <v>120000</v>
      </c>
      <c r="J88" s="37">
        <v>120000</v>
      </c>
    </row>
    <row r="89" spans="1:10" ht="18.75" x14ac:dyDescent="0.25">
      <c r="A89" s="12">
        <f t="shared" si="1"/>
        <v>79</v>
      </c>
      <c r="B89" s="28" t="str">
        <f>[3]Лист2!B55</f>
        <v>пакер разбуриваемый ПРС-140.000</v>
      </c>
      <c r="C89" s="21">
        <f>[3]Лист2!D55</f>
        <v>25493</v>
      </c>
      <c r="D89" s="31">
        <f>[3]Лист2!E55</f>
        <v>1</v>
      </c>
      <c r="E89" s="22" t="str">
        <f>[3]Лист2!F55</f>
        <v>шт</v>
      </c>
      <c r="F89" s="26">
        <f>[3]Лист2!J55</f>
        <v>11</v>
      </c>
      <c r="G89" s="19">
        <f>[3]Лист2!K55</f>
        <v>0</v>
      </c>
      <c r="H89" s="26" t="str">
        <f>[3]Лист2!L55</f>
        <v>-</v>
      </c>
      <c r="I89" s="39">
        <v>84480</v>
      </c>
      <c r="J89" s="37">
        <v>84480</v>
      </c>
    </row>
    <row r="90" spans="1:10" ht="18.75" x14ac:dyDescent="0.25">
      <c r="A90" s="12">
        <f t="shared" si="1"/>
        <v>80</v>
      </c>
      <c r="B90" s="28" t="str">
        <f>[3]Лист2!B56</f>
        <v>пробка верхняя цементировочная для ОК 168,28</v>
      </c>
      <c r="C90" s="21">
        <f>[3]Лист2!D56</f>
        <v>12028</v>
      </c>
      <c r="D90" s="31">
        <f>[3]Лист2!E56</f>
        <v>7</v>
      </c>
      <c r="E90" s="22" t="str">
        <f>[3]Лист2!F56</f>
        <v>шт</v>
      </c>
      <c r="F90" s="26">
        <f>[3]Лист2!J56</f>
        <v>5</v>
      </c>
      <c r="G90" s="19">
        <f>[3]Лист2!K56</f>
        <v>0</v>
      </c>
      <c r="H90" s="26" t="str">
        <f>[3]Лист2!L56</f>
        <v>-</v>
      </c>
      <c r="I90" s="39">
        <v>4640</v>
      </c>
      <c r="J90" s="37">
        <v>32480</v>
      </c>
    </row>
    <row r="91" spans="1:10" ht="18.75" x14ac:dyDescent="0.25">
      <c r="A91" s="12">
        <f t="shared" si="1"/>
        <v>81</v>
      </c>
      <c r="B91" s="28" t="str">
        <f>[3]Лист2!B57</f>
        <v>пробка ПЦ-НВ 245</v>
      </c>
      <c r="C91" s="21">
        <f>[3]Лист2!D57</f>
        <v>30228</v>
      </c>
      <c r="D91" s="31">
        <f>[3]Лист2!E57</f>
        <v>1</v>
      </c>
      <c r="E91" s="22" t="str">
        <f>[3]Лист2!F57</f>
        <v>шт</v>
      </c>
      <c r="F91" s="26">
        <f>[3]Лист2!J57</f>
        <v>7</v>
      </c>
      <c r="G91" s="19">
        <f>[3]Лист2!K57</f>
        <v>0</v>
      </c>
      <c r="H91" s="26" t="str">
        <f>[3]Лист2!L57</f>
        <v>-</v>
      </c>
      <c r="I91" s="39">
        <v>5760</v>
      </c>
      <c r="J91" s="37">
        <v>5760</v>
      </c>
    </row>
    <row r="92" spans="1:10" ht="18.75" x14ac:dyDescent="0.25">
      <c r="A92" s="12">
        <f t="shared" si="1"/>
        <v>82</v>
      </c>
      <c r="B92" s="28" t="str">
        <f>[3]Лист2!B58</f>
        <v>пробка ПЦ-НВ-178</v>
      </c>
      <c r="C92" s="21">
        <f>[3]Лист2!D58</f>
        <v>20072</v>
      </c>
      <c r="D92" s="31">
        <f>[3]Лист2!E58</f>
        <v>14</v>
      </c>
      <c r="E92" s="22" t="str">
        <f>[3]Лист2!F58</f>
        <v>шт</v>
      </c>
      <c r="F92" s="26">
        <f>[3]Лист2!J58</f>
        <v>6</v>
      </c>
      <c r="G92" s="19">
        <f>[3]Лист2!K58</f>
        <v>0</v>
      </c>
      <c r="H92" s="26" t="str">
        <f>[3]Лист2!L58</f>
        <v>-</v>
      </c>
      <c r="I92" s="39">
        <v>4000</v>
      </c>
      <c r="J92" s="37">
        <v>56000</v>
      </c>
    </row>
    <row r="93" spans="1:10" ht="18.75" x14ac:dyDescent="0.25">
      <c r="A93" s="12">
        <f t="shared" si="1"/>
        <v>83</v>
      </c>
      <c r="B93" s="28" t="str">
        <f>[3]Лист2!B59</f>
        <v>пробка ПЦ-НВ-245</v>
      </c>
      <c r="C93" s="21">
        <f>[3]Лист2!D59</f>
        <v>20068</v>
      </c>
      <c r="D93" s="31">
        <f>[3]Лист2!E59</f>
        <v>1</v>
      </c>
      <c r="E93" s="22" t="str">
        <f>[3]Лист2!F59</f>
        <v>шт</v>
      </c>
      <c r="F93" s="26">
        <f>[3]Лист2!J59</f>
        <v>9</v>
      </c>
      <c r="G93" s="19">
        <f>[3]Лист2!K59</f>
        <v>0</v>
      </c>
      <c r="H93" s="26" t="str">
        <f>[3]Лист2!L59</f>
        <v>-</v>
      </c>
      <c r="I93" s="39">
        <v>5760</v>
      </c>
      <c r="J93" s="37">
        <v>5760</v>
      </c>
    </row>
    <row r="94" spans="1:10" ht="30.75" customHeight="1" x14ac:dyDescent="0.25">
      <c r="A94" s="12">
        <f t="shared" si="1"/>
        <v>84</v>
      </c>
      <c r="B94" s="28" t="str">
        <f>[3]Лист2!B60</f>
        <v>пробка ТГС-114.520Г</v>
      </c>
      <c r="C94" s="31">
        <f>[3]Лист2!D60</f>
        <v>20041</v>
      </c>
      <c r="D94" s="31">
        <f>[3]Лист2!E60</f>
        <v>5</v>
      </c>
      <c r="E94" s="32" t="str">
        <f>[3]Лист2!F60</f>
        <v>шт</v>
      </c>
      <c r="F94" s="33">
        <f>[3]Лист2!J60</f>
        <v>3.8</v>
      </c>
      <c r="G94" s="34">
        <f>[3]Лист2!K60</f>
        <v>0</v>
      </c>
      <c r="H94" s="35" t="str">
        <f>[3]Лист2!L60</f>
        <v>-</v>
      </c>
      <c r="I94" s="39">
        <v>26000</v>
      </c>
      <c r="J94" s="37">
        <v>130000</v>
      </c>
    </row>
    <row r="95" spans="1:10" ht="30.75" customHeight="1" x14ac:dyDescent="0.25">
      <c r="A95" s="12">
        <f t="shared" si="1"/>
        <v>85</v>
      </c>
      <c r="B95" s="28" t="str">
        <f>[3]Лист2!B61</f>
        <v>пробка цем. ПВЦ-146</v>
      </c>
      <c r="C95" s="31">
        <f>[3]Лист2!D61</f>
        <v>5248</v>
      </c>
      <c r="D95" s="31">
        <f>[3]Лист2!E61</f>
        <v>3</v>
      </c>
      <c r="E95" s="32" t="str">
        <f>[3]Лист2!F61</f>
        <v>шт</v>
      </c>
      <c r="F95" s="33">
        <f>[3]Лист2!J61</f>
        <v>2</v>
      </c>
      <c r="G95" s="34">
        <f>[3]Лист2!K61</f>
        <v>0</v>
      </c>
      <c r="H95" s="35" t="str">
        <f>[3]Лист2!L61</f>
        <v>-</v>
      </c>
      <c r="I95" s="39">
        <v>4960</v>
      </c>
      <c r="J95" s="37">
        <v>14880</v>
      </c>
    </row>
    <row r="96" spans="1:10" ht="30.75" customHeight="1" x14ac:dyDescent="0.25">
      <c r="A96" s="12">
        <f t="shared" si="1"/>
        <v>86</v>
      </c>
      <c r="B96" s="28" t="str">
        <f>[3]Лист2!B62</f>
        <v>пробка цем.верхняя ПЦЛ-В-168</v>
      </c>
      <c r="C96" s="31">
        <f>[3]Лист2!D62</f>
        <v>16675</v>
      </c>
      <c r="D96" s="31">
        <f>[3]Лист2!E62</f>
        <v>2</v>
      </c>
      <c r="E96" s="32" t="str">
        <f>[3]Лист2!F62</f>
        <v>шт</v>
      </c>
      <c r="F96" s="33">
        <f>[3]Лист2!J62</f>
        <v>3</v>
      </c>
      <c r="G96" s="34">
        <f>[3]Лист2!K62</f>
        <v>0</v>
      </c>
      <c r="H96" s="35" t="str">
        <f>[3]Лист2!L62</f>
        <v>-</v>
      </c>
      <c r="I96" s="39">
        <v>4640</v>
      </c>
      <c r="J96" s="37">
        <v>9280</v>
      </c>
    </row>
    <row r="97" spans="1:10" ht="30.75" customHeight="1" x14ac:dyDescent="0.25">
      <c r="A97" s="12">
        <f t="shared" si="1"/>
        <v>87</v>
      </c>
      <c r="B97" s="28" t="str">
        <f>[3]Лист2!B63</f>
        <v>пружина ПВ-ГМ-195.00.007</v>
      </c>
      <c r="C97" s="31">
        <f>[3]Лист2!D63</f>
        <v>12692</v>
      </c>
      <c r="D97" s="31">
        <f>[3]Лист2!E63</f>
        <v>1</v>
      </c>
      <c r="E97" s="32" t="str">
        <f>[3]Лист2!F63</f>
        <v>шт</v>
      </c>
      <c r="F97" s="33">
        <f>[3]Лист2!J63</f>
        <v>0.2</v>
      </c>
      <c r="G97" s="34">
        <f>[3]Лист2!K63</f>
        <v>0</v>
      </c>
      <c r="H97" s="35" t="str">
        <f>[3]Лист2!L63</f>
        <v>-</v>
      </c>
      <c r="I97" s="39">
        <v>10400</v>
      </c>
      <c r="J97" s="37">
        <v>10400</v>
      </c>
    </row>
    <row r="98" spans="1:10" ht="30.75" customHeight="1" x14ac:dyDescent="0.25">
      <c r="A98" s="12">
        <f t="shared" si="1"/>
        <v>88</v>
      </c>
      <c r="B98" s="28" t="str">
        <f>[3]Лист2!B64</f>
        <v>сектор ПВ-ГМ-195.00.001</v>
      </c>
      <c r="C98" s="31">
        <f>[3]Лист2!D64</f>
        <v>12690</v>
      </c>
      <c r="D98" s="31">
        <f>[3]Лист2!E64</f>
        <v>10</v>
      </c>
      <c r="E98" s="32" t="str">
        <f>[3]Лист2!F64</f>
        <v>шт</v>
      </c>
      <c r="F98" s="33">
        <f>[3]Лист2!J64</f>
        <v>0.5</v>
      </c>
      <c r="G98" s="34">
        <f>[3]Лист2!K64</f>
        <v>0</v>
      </c>
      <c r="H98" s="35" t="str">
        <f>[3]Лист2!L64</f>
        <v>-</v>
      </c>
      <c r="I98" s="39">
        <v>14000</v>
      </c>
      <c r="J98" s="37">
        <v>140000</v>
      </c>
    </row>
    <row r="99" spans="1:10" ht="30.75" customHeight="1" x14ac:dyDescent="0.25">
      <c r="A99" s="12">
        <f t="shared" si="1"/>
        <v>89</v>
      </c>
      <c r="B99" s="28" t="str">
        <f>[3]Лист2!B65</f>
        <v>стоп-кольцо ТГС-114</v>
      </c>
      <c r="C99" s="31">
        <f>[3]Лист2!D65</f>
        <v>20055</v>
      </c>
      <c r="D99" s="31">
        <f>[3]Лист2!E65</f>
        <v>3</v>
      </c>
      <c r="E99" s="32" t="str">
        <f>[3]Лист2!F65</f>
        <v>шт</v>
      </c>
      <c r="F99" s="33">
        <f>[3]Лист2!J65</f>
        <v>11</v>
      </c>
      <c r="G99" s="34">
        <f>[3]Лист2!K65</f>
        <v>0</v>
      </c>
      <c r="H99" s="35" t="str">
        <f>[3]Лист2!L65</f>
        <v>-</v>
      </c>
      <c r="I99" s="39">
        <v>21920</v>
      </c>
      <c r="J99" s="37">
        <v>65760</v>
      </c>
    </row>
    <row r="100" spans="1:10" ht="30.75" customHeight="1" x14ac:dyDescent="0.25">
      <c r="A100" s="12">
        <f t="shared" si="1"/>
        <v>90</v>
      </c>
      <c r="B100" s="28" t="str">
        <f>[3]Лист2!B66</f>
        <v>центратор турбулизатор ЦТСЖ-146/210</v>
      </c>
      <c r="C100" s="31">
        <f>[3]Лист2!D66</f>
        <v>29401</v>
      </c>
      <c r="D100" s="31">
        <f>[3]Лист2!E66</f>
        <v>10</v>
      </c>
      <c r="E100" s="32" t="str">
        <f>[3]Лист2!F66</f>
        <v>шт</v>
      </c>
      <c r="F100" s="33">
        <f>[3]Лист2!J66</f>
        <v>3.4</v>
      </c>
      <c r="G100" s="34">
        <f>[3]Лист2!K66</f>
        <v>0</v>
      </c>
      <c r="H100" s="35" t="str">
        <f>[3]Лист2!L66</f>
        <v>-</v>
      </c>
      <c r="I100" s="39">
        <v>3040</v>
      </c>
      <c r="J100" s="37">
        <v>30400</v>
      </c>
    </row>
    <row r="101" spans="1:10" ht="18.75" x14ac:dyDescent="0.25">
      <c r="A101" s="68" t="s">
        <v>59</v>
      </c>
      <c r="B101" s="69"/>
      <c r="C101" s="69"/>
      <c r="D101" s="69"/>
      <c r="E101" s="69"/>
      <c r="F101" s="69"/>
      <c r="G101" s="69"/>
      <c r="H101" s="69"/>
      <c r="I101" s="69"/>
      <c r="J101" s="70"/>
    </row>
    <row r="102" spans="1:10" ht="30.75" customHeight="1" x14ac:dyDescent="0.25">
      <c r="A102" s="12">
        <f>A100+1</f>
        <v>91</v>
      </c>
      <c r="B102" s="28" t="str">
        <f>[3]Лист2!B67</f>
        <v>бактерицид Атрен Bio В</v>
      </c>
      <c r="C102" s="31">
        <f>[3]Лист2!D67</f>
        <v>18190</v>
      </c>
      <c r="D102" s="31">
        <f>[3]Лист2!E67</f>
        <v>0.03</v>
      </c>
      <c r="E102" s="32" t="str">
        <f>[3]Лист2!F67</f>
        <v>т</v>
      </c>
      <c r="F102" s="33">
        <f>[3]Лист2!J67</f>
        <v>30</v>
      </c>
      <c r="G102" s="34">
        <f>[3]Лист2!K67</f>
        <v>0</v>
      </c>
      <c r="H102" s="35" t="str">
        <f>[3]Лист2!L67</f>
        <v>-</v>
      </c>
      <c r="I102" s="39">
        <v>80000</v>
      </c>
      <c r="J102" s="37">
        <v>2400</v>
      </c>
    </row>
    <row r="103" spans="1:10" ht="30.75" customHeight="1" x14ac:dyDescent="0.25">
      <c r="A103" s="12">
        <f t="shared" si="1"/>
        <v>92</v>
      </c>
      <c r="B103" s="28" t="str">
        <f>[3]Лист2!B68</f>
        <v>ингибитор глин Асфасол</v>
      </c>
      <c r="C103" s="31">
        <f>[3]Лист2!D68</f>
        <v>35379</v>
      </c>
      <c r="D103" s="31">
        <f>[3]Лист2!E68</f>
        <v>0.65</v>
      </c>
      <c r="E103" s="32" t="str">
        <f>[3]Лист2!F68</f>
        <v>т</v>
      </c>
      <c r="F103" s="33">
        <f>[3]Лист2!J68</f>
        <v>650</v>
      </c>
      <c r="G103" s="34">
        <f>[3]Лист2!K68</f>
        <v>0</v>
      </c>
      <c r="H103" s="35" t="str">
        <f>[3]Лист2!L68</f>
        <v>-</v>
      </c>
      <c r="I103" s="39">
        <v>80000</v>
      </c>
      <c r="J103" s="37">
        <v>52000</v>
      </c>
    </row>
    <row r="104" spans="1:10" ht="18.75" customHeight="1" x14ac:dyDescent="0.25">
      <c r="A104" s="68" t="s">
        <v>60</v>
      </c>
      <c r="B104" s="69"/>
      <c r="C104" s="69"/>
      <c r="D104" s="69"/>
      <c r="E104" s="69"/>
      <c r="F104" s="69"/>
      <c r="G104" s="69"/>
      <c r="H104" s="69"/>
      <c r="I104" s="69"/>
      <c r="J104" s="70"/>
    </row>
    <row r="105" spans="1:10" ht="30.75" customHeight="1" x14ac:dyDescent="0.25">
      <c r="A105" s="12">
        <f>A103+1</f>
        <v>93</v>
      </c>
      <c r="B105" s="28" t="str">
        <f>[3]Лист2!B71</f>
        <v>труба обсадная 102х6,5 Д ОТТМ</v>
      </c>
      <c r="C105" s="31">
        <f>[3]Лист2!D71</f>
        <v>5099</v>
      </c>
      <c r="D105" s="31">
        <f>[3]Лист2!E71</f>
        <v>120.3</v>
      </c>
      <c r="E105" s="32" t="str">
        <f>[3]Лист2!F71</f>
        <v>м</v>
      </c>
      <c r="F105" s="33">
        <f>[3]Лист2!J71</f>
        <v>15.31</v>
      </c>
      <c r="G105" s="34">
        <f>[3]Лист2!K71</f>
        <v>0</v>
      </c>
      <c r="H105" s="35" t="str">
        <f>[3]Лист2!L71</f>
        <v>-</v>
      </c>
      <c r="I105" s="39">
        <v>1512</v>
      </c>
      <c r="J105" s="37">
        <v>181893.6</v>
      </c>
    </row>
    <row r="106" spans="1:10" ht="30.75" customHeight="1" x14ac:dyDescent="0.25">
      <c r="A106" s="12">
        <f t="shared" si="1"/>
        <v>94</v>
      </c>
      <c r="B106" s="28" t="str">
        <f>[3]Лист2!B72</f>
        <v>труба обсадная 114х6,4 Е ОТТМ</v>
      </c>
      <c r="C106" s="31">
        <f>[3]Лист2!D72</f>
        <v>25504</v>
      </c>
      <c r="D106" s="31">
        <f>[3]Лист2!E72</f>
        <v>0.48599999999999999</v>
      </c>
      <c r="E106" s="32" t="str">
        <f>[3]Лист2!F72</f>
        <v>т</v>
      </c>
      <c r="F106" s="33">
        <f>[3]Лист2!J72</f>
        <v>486</v>
      </c>
      <c r="G106" s="34">
        <f>[3]Лист2!K72</f>
        <v>0</v>
      </c>
      <c r="H106" s="35" t="str">
        <f>[3]Лист2!L72</f>
        <v>-</v>
      </c>
      <c r="I106" s="39">
        <v>1200</v>
      </c>
      <c r="J106" s="37">
        <v>583.19999999999993</v>
      </c>
    </row>
    <row r="107" spans="1:10" ht="30.75" customHeight="1" x14ac:dyDescent="0.25">
      <c r="A107" s="12">
        <f t="shared" si="1"/>
        <v>95</v>
      </c>
      <c r="B107" s="28" t="str">
        <f>[3]Лист2!B73</f>
        <v>труба обсадная 114х7,4 LC</v>
      </c>
      <c r="C107" s="31">
        <f>[3]Лист2!D73</f>
        <v>24382</v>
      </c>
      <c r="D107" s="31">
        <f>[3]Лист2!E73</f>
        <v>140</v>
      </c>
      <c r="E107" s="32" t="str">
        <f>[3]Лист2!F73</f>
        <v>м</v>
      </c>
      <c r="F107" s="33">
        <f>[3]Лист2!J73</f>
        <v>17.23</v>
      </c>
      <c r="G107" s="34">
        <f>[3]Лист2!K73</f>
        <v>0</v>
      </c>
      <c r="H107" s="35" t="str">
        <f>[3]Лист2!L73</f>
        <v>-</v>
      </c>
      <c r="I107" s="39">
        <v>1200</v>
      </c>
      <c r="J107" s="37">
        <v>168000</v>
      </c>
    </row>
    <row r="108" spans="1:10" ht="30.75" customHeight="1" x14ac:dyDescent="0.25">
      <c r="A108" s="12">
        <f t="shared" si="1"/>
        <v>96</v>
      </c>
      <c r="B108" s="28" t="str">
        <f>[3]Лист2!B74</f>
        <v>труба обсадная 114х7,4 Д ОТТМ</v>
      </c>
      <c r="C108" s="31">
        <f>[3]Лист2!D74</f>
        <v>5703</v>
      </c>
      <c r="D108" s="31">
        <f>[3]Лист2!E74</f>
        <v>35.49</v>
      </c>
      <c r="E108" s="32" t="str">
        <f>[3]Лист2!F74</f>
        <v>м</v>
      </c>
      <c r="F108" s="33">
        <f>[3]Лист2!J74</f>
        <v>17.23</v>
      </c>
      <c r="G108" s="34">
        <f>[3]Лист2!K74</f>
        <v>0</v>
      </c>
      <c r="H108" s="35" t="str">
        <f>[3]Лист2!L74</f>
        <v>-</v>
      </c>
      <c r="I108" s="39">
        <v>1160</v>
      </c>
      <c r="J108" s="37">
        <v>41168.400000000001</v>
      </c>
    </row>
    <row r="109" spans="1:10" ht="30.75" customHeight="1" x14ac:dyDescent="0.25">
      <c r="A109" s="12">
        <f t="shared" si="1"/>
        <v>97</v>
      </c>
      <c r="B109" s="28" t="str">
        <f>[3]Лист2!B75</f>
        <v>труба обсадная 114х8,6 Д ОТТМ</v>
      </c>
      <c r="C109" s="31">
        <f>[3]Лист2!D75</f>
        <v>18351</v>
      </c>
      <c r="D109" s="31">
        <f>[3]Лист2!E75</f>
        <v>23.45</v>
      </c>
      <c r="E109" s="32" t="str">
        <f>[3]Лист2!F75</f>
        <v>м</v>
      </c>
      <c r="F109" s="33">
        <f>[3]Лист2!J75</f>
        <v>22.12</v>
      </c>
      <c r="G109" s="34">
        <f>[3]Лист2!K75</f>
        <v>0</v>
      </c>
      <c r="H109" s="35" t="str">
        <f>[3]Лист2!L75</f>
        <v>-</v>
      </c>
      <c r="I109" s="39">
        <v>1200</v>
      </c>
      <c r="J109" s="37">
        <v>28140</v>
      </c>
    </row>
    <row r="110" spans="1:10" ht="30.75" customHeight="1" x14ac:dyDescent="0.25">
      <c r="A110" s="12">
        <f t="shared" si="1"/>
        <v>98</v>
      </c>
      <c r="B110" s="28" t="str">
        <f>[3]Лист2!B76</f>
        <v>труба обсадная 146х7,0 Д БТС</v>
      </c>
      <c r="C110" s="31">
        <f>[3]Лист2!D76</f>
        <v>33680</v>
      </c>
      <c r="D110" s="31">
        <f>[3]Лист2!E76</f>
        <v>130.75</v>
      </c>
      <c r="E110" s="32" t="str">
        <f>[3]Лист2!F76</f>
        <v>м</v>
      </c>
      <c r="F110" s="33">
        <f>[3]Лист2!J76</f>
        <v>25.03</v>
      </c>
      <c r="G110" s="34">
        <f>[3]Лист2!K76</f>
        <v>0</v>
      </c>
      <c r="H110" s="35" t="str">
        <f>[3]Лист2!L76</f>
        <v>-</v>
      </c>
      <c r="I110" s="39">
        <v>1200</v>
      </c>
      <c r="J110" s="37">
        <v>156900</v>
      </c>
    </row>
    <row r="111" spans="1:10" ht="30.75" customHeight="1" x14ac:dyDescent="0.25">
      <c r="A111" s="12">
        <f t="shared" si="1"/>
        <v>99</v>
      </c>
      <c r="B111" s="28" t="str">
        <f>[3]Лист2!B77</f>
        <v>труба обсадная 146х7,4 БТС</v>
      </c>
      <c r="C111" s="31">
        <f>[3]Лист2!D77</f>
        <v>24385</v>
      </c>
      <c r="D111" s="31">
        <f>[3]Лист2!E77</f>
        <v>89</v>
      </c>
      <c r="E111" s="32" t="str">
        <f>[3]Лист2!F77</f>
        <v>м</v>
      </c>
      <c r="F111" s="33">
        <f>[3]Лист2!J77</f>
        <v>26.73</v>
      </c>
      <c r="G111" s="34">
        <f>[3]Лист2!K77</f>
        <v>0</v>
      </c>
      <c r="H111" s="35" t="str">
        <f>[3]Лист2!L77</f>
        <v>-</v>
      </c>
      <c r="I111" s="39">
        <v>1600</v>
      </c>
      <c r="J111" s="37">
        <v>142400</v>
      </c>
    </row>
    <row r="112" spans="1:10" ht="30.75" customHeight="1" x14ac:dyDescent="0.25">
      <c r="A112" s="12">
        <f t="shared" si="1"/>
        <v>100</v>
      </c>
      <c r="B112" s="28" t="str">
        <f>[3]Лист2!B78</f>
        <v>труба обсадная 146х7,7 Д ОТТМ</v>
      </c>
      <c r="C112" s="31">
        <f>[3]Лист2!D78</f>
        <v>16144</v>
      </c>
      <c r="D112" s="31">
        <f>[3]Лист2!E78</f>
        <v>34.81</v>
      </c>
      <c r="E112" s="32" t="str">
        <f>[3]Лист2!F78</f>
        <v>м</v>
      </c>
      <c r="F112" s="33">
        <f>[3]Лист2!J78</f>
        <v>28.41</v>
      </c>
      <c r="G112" s="34">
        <f>[3]Лист2!K78</f>
        <v>0</v>
      </c>
      <c r="H112" s="35" t="str">
        <f>[3]Лист2!L78</f>
        <v>-</v>
      </c>
      <c r="I112" s="39">
        <v>2000</v>
      </c>
      <c r="J112" s="37">
        <v>69620</v>
      </c>
    </row>
    <row r="113" spans="1:10" ht="30.75" customHeight="1" x14ac:dyDescent="0.25">
      <c r="A113" s="12">
        <f t="shared" ref="A113:A139" si="2">A112+1</f>
        <v>101</v>
      </c>
      <c r="B113" s="28" t="str">
        <f>[3]Лист2!B79</f>
        <v>труба обсадная 146х7,7 Е ОТТМ</v>
      </c>
      <c r="C113" s="31">
        <f>[3]Лист2!D79</f>
        <v>9514</v>
      </c>
      <c r="D113" s="31">
        <f>[3]Лист2!E79</f>
        <v>53.08</v>
      </c>
      <c r="E113" s="32" t="str">
        <f>[3]Лист2!F79</f>
        <v>м</v>
      </c>
      <c r="F113" s="33">
        <f>[3]Лист2!J79</f>
        <v>28.41</v>
      </c>
      <c r="G113" s="34">
        <f>[3]Лист2!K79</f>
        <v>0</v>
      </c>
      <c r="H113" s="35" t="str">
        <f>[3]Лист2!L79</f>
        <v>-</v>
      </c>
      <c r="I113" s="39">
        <v>2000</v>
      </c>
      <c r="J113" s="37">
        <v>106160</v>
      </c>
    </row>
    <row r="114" spans="1:10" ht="30.75" customHeight="1" x14ac:dyDescent="0.25">
      <c r="A114" s="12">
        <f t="shared" si="2"/>
        <v>102</v>
      </c>
      <c r="B114" s="28" t="str">
        <f>[3]Лист2!B80</f>
        <v>труба обсадная 168,3х7,3 Д ОТТМ</v>
      </c>
      <c r="C114" s="31">
        <f>[3]Лист2!D80</f>
        <v>13412</v>
      </c>
      <c r="D114" s="31">
        <f>[3]Лист2!E80</f>
        <v>256.92</v>
      </c>
      <c r="E114" s="32" t="str">
        <f>[3]Лист2!F80</f>
        <v>м</v>
      </c>
      <c r="F114" s="33">
        <f>[3]Лист2!J80</f>
        <v>29.69</v>
      </c>
      <c r="G114" s="34">
        <f>[3]Лист2!K80</f>
        <v>0</v>
      </c>
      <c r="H114" s="35" t="str">
        <f>[3]Лист2!L80</f>
        <v>-</v>
      </c>
      <c r="I114" s="39">
        <v>2400</v>
      </c>
      <c r="J114" s="37">
        <v>616608</v>
      </c>
    </row>
    <row r="115" spans="1:10" ht="30.75" customHeight="1" x14ac:dyDescent="0.25">
      <c r="A115" s="12">
        <f t="shared" si="2"/>
        <v>103</v>
      </c>
      <c r="B115" s="28" t="str">
        <f>[3]Лист2!B81</f>
        <v>труба обсадная 168х7,3 Е ОТТМ</v>
      </c>
      <c r="C115" s="31">
        <f>[3]Лист2!D81</f>
        <v>11595</v>
      </c>
      <c r="D115" s="31">
        <f>[3]Лист2!E81</f>
        <v>156.91999999999999</v>
      </c>
      <c r="E115" s="32" t="str">
        <f>[3]Лист2!F81</f>
        <v>м</v>
      </c>
      <c r="F115" s="33">
        <f>[3]Лист2!J81</f>
        <v>29.69</v>
      </c>
      <c r="G115" s="34">
        <f>[3]Лист2!K81</f>
        <v>0</v>
      </c>
      <c r="H115" s="35" t="str">
        <f>[3]Лист2!L81</f>
        <v>-</v>
      </c>
      <c r="I115" s="39">
        <v>2400</v>
      </c>
      <c r="J115" s="37">
        <v>376607.99999999994</v>
      </c>
    </row>
    <row r="116" spans="1:10" ht="30.75" customHeight="1" x14ac:dyDescent="0.25">
      <c r="A116" s="12">
        <f t="shared" si="2"/>
        <v>104</v>
      </c>
      <c r="B116" s="28" t="str">
        <f>[3]Лист2!B82</f>
        <v>труба обсадная 168х8,0 Д ОТТМ</v>
      </c>
      <c r="C116" s="31">
        <f>[3]Лист2!D82</f>
        <v>11502</v>
      </c>
      <c r="D116" s="31">
        <f>[3]Лист2!E82</f>
        <v>133</v>
      </c>
      <c r="E116" s="32" t="str">
        <f>[3]Лист2!F82</f>
        <v>м</v>
      </c>
      <c r="F116" s="33">
        <f>[3]Лист2!J82</f>
        <v>31.57</v>
      </c>
      <c r="G116" s="34">
        <f>[3]Лист2!K82</f>
        <v>0</v>
      </c>
      <c r="H116" s="35" t="str">
        <f>[3]Лист2!L82</f>
        <v>-</v>
      </c>
      <c r="I116" s="39">
        <v>2800</v>
      </c>
      <c r="J116" s="37">
        <v>372400</v>
      </c>
    </row>
    <row r="117" spans="1:10" ht="30.75" customHeight="1" x14ac:dyDescent="0.25">
      <c r="A117" s="12">
        <f t="shared" si="2"/>
        <v>105</v>
      </c>
      <c r="B117" s="28" t="str">
        <f>[3]Лист2!B83</f>
        <v>труба обсадная 168х8,9 БТС</v>
      </c>
      <c r="C117" s="31">
        <f>[3]Лист2!D83</f>
        <v>10845</v>
      </c>
      <c r="D117" s="31">
        <f>[3]Лист2!E83</f>
        <v>19.8</v>
      </c>
      <c r="E117" s="32" t="str">
        <f>[3]Лист2!F83</f>
        <v>м</v>
      </c>
      <c r="F117" s="33">
        <f>[3]Лист2!J83</f>
        <v>35.29</v>
      </c>
      <c r="G117" s="34">
        <f>[3]Лист2!K83</f>
        <v>0</v>
      </c>
      <c r="H117" s="35" t="str">
        <f>[3]Лист2!L83</f>
        <v>-</v>
      </c>
      <c r="I117" s="39">
        <v>3360</v>
      </c>
      <c r="J117" s="37">
        <v>66528</v>
      </c>
    </row>
    <row r="118" spans="1:10" ht="37.5" x14ac:dyDescent="0.25">
      <c r="A118" s="12">
        <f t="shared" si="2"/>
        <v>106</v>
      </c>
      <c r="B118" s="28" t="str">
        <f>[3]Лист2!B84</f>
        <v>Труба обсадная ВС 168,28х8,94 R95, бесшовная S, PSL-1, группа длин R3 с муфтами, с дополнительным уп</v>
      </c>
      <c r="C118" s="31">
        <f>[3]Лист2!D84</f>
        <v>34596</v>
      </c>
      <c r="D118" s="31">
        <f>[3]Лист2!E84</f>
        <v>22.795000000000002</v>
      </c>
      <c r="E118" s="32" t="str">
        <f>[3]Лист2!F84</f>
        <v>м</v>
      </c>
      <c r="F118" s="33">
        <f>[3]Лист2!J84</f>
        <v>35.29</v>
      </c>
      <c r="G118" s="34">
        <f>[3]Лист2!K84</f>
        <v>0</v>
      </c>
      <c r="H118" s="35" t="str">
        <f>[3]Лист2!L84</f>
        <v>-</v>
      </c>
      <c r="I118" s="39">
        <v>4800</v>
      </c>
      <c r="J118" s="37">
        <v>109416.00000000001</v>
      </c>
    </row>
    <row r="119" spans="1:10" ht="30.75" customHeight="1" x14ac:dyDescent="0.25">
      <c r="A119" s="12">
        <f t="shared" si="2"/>
        <v>107</v>
      </c>
      <c r="B119" s="28" t="str">
        <f>[3]Лист2!B85</f>
        <v>фильтр скважинный ФС-ТП-114-10х(7...139,5)-8600 (10,7м)</v>
      </c>
      <c r="C119" s="31">
        <f>[3]Лист2!D85</f>
        <v>24653</v>
      </c>
      <c r="D119" s="31">
        <f>[3]Лист2!E85</f>
        <v>23</v>
      </c>
      <c r="E119" s="32" t="str">
        <f>[3]Лист2!F85</f>
        <v>шт</v>
      </c>
      <c r="F119" s="33">
        <f>[3]Лист2!J85</f>
        <v>180</v>
      </c>
      <c r="G119" s="34">
        <f>[3]Лист2!K85</f>
        <v>0</v>
      </c>
      <c r="H119" s="35" t="str">
        <f>[3]Лист2!L85</f>
        <v>-</v>
      </c>
      <c r="I119" s="39">
        <v>80000</v>
      </c>
      <c r="J119" s="37">
        <v>1840000</v>
      </c>
    </row>
    <row r="120" spans="1:10" ht="30.75" customHeight="1" x14ac:dyDescent="0.25">
      <c r="A120" s="12">
        <f t="shared" si="2"/>
        <v>108</v>
      </c>
      <c r="B120" s="28" t="str">
        <f>[3]Лист2!B86</f>
        <v>фильтр скважинный ФС-ТП-114-10х(7...139,5)-8600 (2,7м)</v>
      </c>
      <c r="C120" s="31">
        <f>[3]Лист2!D86</f>
        <v>24652</v>
      </c>
      <c r="D120" s="31">
        <f>[3]Лист2!E86</f>
        <v>8</v>
      </c>
      <c r="E120" s="32" t="str">
        <f>[3]Лист2!F86</f>
        <v>шт</v>
      </c>
      <c r="F120" s="33">
        <f>[3]Лист2!J86</f>
        <v>40</v>
      </c>
      <c r="G120" s="34">
        <f>[3]Лист2!K86</f>
        <v>0</v>
      </c>
      <c r="H120" s="35" t="str">
        <f>[3]Лист2!L86</f>
        <v>-</v>
      </c>
      <c r="I120" s="39">
        <v>16000</v>
      </c>
      <c r="J120" s="37">
        <v>128000</v>
      </c>
    </row>
    <row r="121" spans="1:10" ht="30.75" customHeight="1" x14ac:dyDescent="0.3">
      <c r="A121" s="12">
        <f t="shared" si="2"/>
        <v>109</v>
      </c>
      <c r="B121" s="42" t="s">
        <v>61</v>
      </c>
      <c r="C121" s="48">
        <v>27828</v>
      </c>
      <c r="D121" s="49">
        <v>30</v>
      </c>
      <c r="E121" s="48" t="s">
        <v>10</v>
      </c>
      <c r="F121" s="33"/>
      <c r="G121" s="54">
        <v>0</v>
      </c>
      <c r="H121" s="35">
        <f>[3]Лист2!L87</f>
        <v>0</v>
      </c>
      <c r="I121" s="56">
        <v>280</v>
      </c>
      <c r="J121" s="56">
        <v>8400</v>
      </c>
    </row>
    <row r="122" spans="1:10" ht="30.75" customHeight="1" x14ac:dyDescent="0.3">
      <c r="A122" s="12">
        <f t="shared" si="2"/>
        <v>110</v>
      </c>
      <c r="B122" s="42" t="s">
        <v>62</v>
      </c>
      <c r="C122" s="48">
        <v>19862</v>
      </c>
      <c r="D122" s="49">
        <v>10</v>
      </c>
      <c r="E122" s="48" t="s">
        <v>10</v>
      </c>
      <c r="F122" s="33"/>
      <c r="G122" s="54">
        <v>0</v>
      </c>
      <c r="H122" s="35">
        <f>[3]Лист2!L88</f>
        <v>0</v>
      </c>
      <c r="I122" s="56">
        <v>4600</v>
      </c>
      <c r="J122" s="56">
        <v>46000</v>
      </c>
    </row>
    <row r="123" spans="1:10" ht="30.75" customHeight="1" x14ac:dyDescent="0.3">
      <c r="A123" s="12">
        <f t="shared" si="2"/>
        <v>111</v>
      </c>
      <c r="B123" s="42" t="s">
        <v>63</v>
      </c>
      <c r="C123" s="48">
        <v>27827</v>
      </c>
      <c r="D123" s="49">
        <v>24</v>
      </c>
      <c r="E123" s="48" t="s">
        <v>10</v>
      </c>
      <c r="F123" s="33"/>
      <c r="G123" s="54">
        <v>0</v>
      </c>
      <c r="H123" s="35">
        <f>[3]Лист2!L89</f>
        <v>0</v>
      </c>
      <c r="I123" s="56">
        <v>1100</v>
      </c>
      <c r="J123" s="56">
        <v>26400</v>
      </c>
    </row>
    <row r="124" spans="1:10" ht="30.75" customHeight="1" x14ac:dyDescent="0.3">
      <c r="A124" s="12">
        <f t="shared" si="2"/>
        <v>112</v>
      </c>
      <c r="B124" s="43" t="s">
        <v>64</v>
      </c>
      <c r="C124" s="48">
        <v>32857</v>
      </c>
      <c r="D124" s="49">
        <v>16</v>
      </c>
      <c r="E124" s="48" t="s">
        <v>10</v>
      </c>
      <c r="F124" s="33"/>
      <c r="G124" s="54">
        <v>0</v>
      </c>
      <c r="H124" s="35">
        <f>[3]Лист2!L90</f>
        <v>0</v>
      </c>
      <c r="I124" s="56">
        <v>38533.599999999999</v>
      </c>
      <c r="J124" s="56">
        <v>616537.59999999998</v>
      </c>
    </row>
    <row r="125" spans="1:10" ht="30.75" customHeight="1" x14ac:dyDescent="0.3">
      <c r="A125" s="12">
        <f t="shared" si="2"/>
        <v>113</v>
      </c>
      <c r="B125" s="44" t="s">
        <v>65</v>
      </c>
      <c r="C125" s="50">
        <v>7446</v>
      </c>
      <c r="D125" s="49">
        <v>1</v>
      </c>
      <c r="E125" s="34" t="s">
        <v>233</v>
      </c>
      <c r="F125" s="33"/>
      <c r="G125" s="54">
        <v>0</v>
      </c>
      <c r="H125" s="35">
        <f>[3]Лист2!L91</f>
        <v>0</v>
      </c>
      <c r="I125" s="56">
        <v>22524</v>
      </c>
      <c r="J125" s="56">
        <v>22524</v>
      </c>
    </row>
    <row r="126" spans="1:10" ht="30.75" customHeight="1" x14ac:dyDescent="0.3">
      <c r="A126" s="12">
        <f t="shared" si="2"/>
        <v>114</v>
      </c>
      <c r="B126" s="43" t="s">
        <v>66</v>
      </c>
      <c r="C126" s="50">
        <v>2127</v>
      </c>
      <c r="D126" s="49">
        <v>1</v>
      </c>
      <c r="E126" s="48" t="s">
        <v>10</v>
      </c>
      <c r="F126" s="33"/>
      <c r="G126" s="54">
        <v>0</v>
      </c>
      <c r="H126" s="35">
        <f>[3]Лист2!L92</f>
        <v>0</v>
      </c>
      <c r="I126" s="56">
        <v>1111.01</v>
      </c>
      <c r="J126" s="56">
        <v>1111.01</v>
      </c>
    </row>
    <row r="127" spans="1:10" ht="30.75" customHeight="1" x14ac:dyDescent="0.3">
      <c r="A127" s="12">
        <f t="shared" si="2"/>
        <v>115</v>
      </c>
      <c r="B127" s="42" t="s">
        <v>67</v>
      </c>
      <c r="C127" s="50">
        <v>592</v>
      </c>
      <c r="D127" s="49">
        <v>6</v>
      </c>
      <c r="E127" s="48" t="s">
        <v>10</v>
      </c>
      <c r="F127" s="33"/>
      <c r="G127" s="54">
        <v>0</v>
      </c>
      <c r="H127" s="35">
        <f>[3]Лист2!L93</f>
        <v>0</v>
      </c>
      <c r="I127" s="56">
        <v>3744</v>
      </c>
      <c r="J127" s="56">
        <v>22464</v>
      </c>
    </row>
    <row r="128" spans="1:10" ht="30.75" customHeight="1" x14ac:dyDescent="0.3">
      <c r="A128" s="12">
        <f t="shared" si="2"/>
        <v>116</v>
      </c>
      <c r="B128" s="43" t="s">
        <v>68</v>
      </c>
      <c r="C128" s="50">
        <v>9011</v>
      </c>
      <c r="D128" s="49">
        <v>5</v>
      </c>
      <c r="E128" s="48" t="s">
        <v>234</v>
      </c>
      <c r="F128" s="33"/>
      <c r="G128" s="54">
        <v>0</v>
      </c>
      <c r="H128" s="35">
        <f>[3]Лист2!L94</f>
        <v>0</v>
      </c>
      <c r="I128" s="56">
        <v>1781.6000000000001</v>
      </c>
      <c r="J128" s="56">
        <v>8908</v>
      </c>
    </row>
    <row r="129" spans="1:12" ht="30.75" customHeight="1" x14ac:dyDescent="0.3">
      <c r="A129" s="12">
        <f t="shared" si="2"/>
        <v>117</v>
      </c>
      <c r="B129" s="42" t="s">
        <v>69</v>
      </c>
      <c r="C129" s="48">
        <v>32902</v>
      </c>
      <c r="D129" s="49">
        <v>2</v>
      </c>
      <c r="E129" s="48" t="s">
        <v>10</v>
      </c>
      <c r="F129" s="33"/>
      <c r="G129" s="54">
        <v>0</v>
      </c>
      <c r="H129" s="35">
        <f>[3]Лист2!L95</f>
        <v>0</v>
      </c>
      <c r="I129" s="56">
        <v>31369</v>
      </c>
      <c r="J129" s="56">
        <v>62738</v>
      </c>
    </row>
    <row r="130" spans="1:12" ht="30.75" customHeight="1" x14ac:dyDescent="0.3">
      <c r="A130" s="12">
        <f t="shared" si="2"/>
        <v>118</v>
      </c>
      <c r="B130" s="43" t="s">
        <v>70</v>
      </c>
      <c r="C130" s="50">
        <v>12317</v>
      </c>
      <c r="D130" s="49">
        <v>3</v>
      </c>
      <c r="E130" s="48" t="s">
        <v>10</v>
      </c>
      <c r="F130" s="33"/>
      <c r="G130" s="54">
        <v>0</v>
      </c>
      <c r="H130" s="35">
        <f>[3]Лист2!L96</f>
        <v>0</v>
      </c>
      <c r="I130" s="56">
        <v>240000</v>
      </c>
      <c r="J130" s="56">
        <v>720000</v>
      </c>
    </row>
    <row r="131" spans="1:12" ht="30.75" customHeight="1" x14ac:dyDescent="0.3">
      <c r="A131" s="12">
        <f t="shared" si="2"/>
        <v>119</v>
      </c>
      <c r="B131" s="42" t="s">
        <v>71</v>
      </c>
      <c r="C131" s="48">
        <v>17382</v>
      </c>
      <c r="D131" s="49">
        <v>5</v>
      </c>
      <c r="E131" s="48" t="s">
        <v>10</v>
      </c>
      <c r="F131" s="33"/>
      <c r="G131" s="54">
        <v>0</v>
      </c>
      <c r="H131" s="35">
        <f>[3]Лист2!L97</f>
        <v>0</v>
      </c>
      <c r="I131" s="56">
        <v>200000</v>
      </c>
      <c r="J131" s="56">
        <v>1000000</v>
      </c>
    </row>
    <row r="132" spans="1:12" ht="30.75" customHeight="1" x14ac:dyDescent="0.3">
      <c r="A132" s="12">
        <f t="shared" si="2"/>
        <v>120</v>
      </c>
      <c r="B132" s="43" t="s">
        <v>72</v>
      </c>
      <c r="C132" s="48">
        <v>22717</v>
      </c>
      <c r="D132" s="49">
        <v>2</v>
      </c>
      <c r="E132" s="48" t="s">
        <v>10</v>
      </c>
      <c r="F132" s="33"/>
      <c r="G132" s="54">
        <v>0</v>
      </c>
      <c r="H132" s="35">
        <f>[3]Лист2!L98</f>
        <v>0</v>
      </c>
      <c r="I132" s="56">
        <v>48000</v>
      </c>
      <c r="J132" s="56">
        <v>96000</v>
      </c>
    </row>
    <row r="133" spans="1:12" ht="30.75" customHeight="1" x14ac:dyDescent="0.3">
      <c r="A133" s="12">
        <f t="shared" si="2"/>
        <v>121</v>
      </c>
      <c r="B133" s="42" t="s">
        <v>73</v>
      </c>
      <c r="C133" s="48">
        <v>17430</v>
      </c>
      <c r="D133" s="49">
        <v>6.69</v>
      </c>
      <c r="E133" s="34" t="s">
        <v>234</v>
      </c>
      <c r="F133" s="33"/>
      <c r="G133" s="54">
        <v>0</v>
      </c>
      <c r="H133" s="35">
        <f>[3]Лист2!L99</f>
        <v>0</v>
      </c>
      <c r="I133" s="56">
        <v>3040</v>
      </c>
      <c r="J133" s="56">
        <v>20337.600000000002</v>
      </c>
    </row>
    <row r="134" spans="1:12" ht="30.75" customHeight="1" x14ac:dyDescent="0.3">
      <c r="A134" s="12">
        <f t="shared" si="2"/>
        <v>122</v>
      </c>
      <c r="B134" s="43" t="s">
        <v>74</v>
      </c>
      <c r="C134" s="51">
        <v>23267</v>
      </c>
      <c r="D134" s="49">
        <v>5</v>
      </c>
      <c r="E134" s="48" t="s">
        <v>10</v>
      </c>
      <c r="F134" s="33"/>
      <c r="G134" s="54">
        <v>0</v>
      </c>
      <c r="H134" s="35">
        <f>[3]Лист2!L100</f>
        <v>0</v>
      </c>
      <c r="I134" s="56">
        <v>800</v>
      </c>
      <c r="J134" s="56">
        <v>4000</v>
      </c>
    </row>
    <row r="135" spans="1:12" ht="30.75" customHeight="1" x14ac:dyDescent="0.3">
      <c r="A135" s="12">
        <f t="shared" si="2"/>
        <v>123</v>
      </c>
      <c r="B135" s="45" t="s">
        <v>75</v>
      </c>
      <c r="C135" s="50">
        <v>8856</v>
      </c>
      <c r="D135" s="52">
        <v>9.9570000000000007</v>
      </c>
      <c r="E135" s="34" t="s">
        <v>234</v>
      </c>
      <c r="F135" s="33"/>
      <c r="G135" s="54">
        <v>0</v>
      </c>
      <c r="H135" s="35">
        <f>[3]Лист2!L101</f>
        <v>0</v>
      </c>
      <c r="I135" s="56">
        <v>6069.6</v>
      </c>
      <c r="J135" s="56">
        <v>60435.007200000007</v>
      </c>
    </row>
    <row r="136" spans="1:12" ht="30.75" customHeight="1" x14ac:dyDescent="0.3">
      <c r="A136" s="12">
        <f t="shared" si="2"/>
        <v>124</v>
      </c>
      <c r="B136" s="43" t="s">
        <v>76</v>
      </c>
      <c r="C136" s="50">
        <v>6580</v>
      </c>
      <c r="D136" s="49">
        <v>1</v>
      </c>
      <c r="E136" s="48" t="s">
        <v>233</v>
      </c>
      <c r="F136" s="33"/>
      <c r="G136" s="54">
        <v>0</v>
      </c>
      <c r="H136" s="35">
        <f>[3]Лист2!L102</f>
        <v>0</v>
      </c>
      <c r="I136" s="56">
        <v>80000</v>
      </c>
      <c r="J136" s="56">
        <v>80000</v>
      </c>
    </row>
    <row r="137" spans="1:12" ht="18.75" x14ac:dyDescent="0.3">
      <c r="A137" s="12">
        <f t="shared" si="2"/>
        <v>125</v>
      </c>
      <c r="B137" s="46" t="s">
        <v>77</v>
      </c>
      <c r="C137" s="48">
        <v>31277</v>
      </c>
      <c r="D137" s="49">
        <v>10</v>
      </c>
      <c r="E137" s="48" t="s">
        <v>10</v>
      </c>
      <c r="F137" s="34"/>
      <c r="G137" s="55">
        <v>0</v>
      </c>
      <c r="H137" s="35">
        <f>[3]Лист2!L103</f>
        <v>0</v>
      </c>
      <c r="I137" s="56">
        <v>14400</v>
      </c>
      <c r="J137" s="56">
        <v>144000</v>
      </c>
    </row>
    <row r="138" spans="1:12" ht="18.75" x14ac:dyDescent="0.3">
      <c r="A138" s="12">
        <f t="shared" si="2"/>
        <v>126</v>
      </c>
      <c r="B138" s="46" t="s">
        <v>78</v>
      </c>
      <c r="C138" s="48">
        <v>31278</v>
      </c>
      <c r="D138" s="49">
        <v>10</v>
      </c>
      <c r="E138" s="48" t="s">
        <v>10</v>
      </c>
      <c r="F138" s="34"/>
      <c r="G138" s="55">
        <v>0</v>
      </c>
      <c r="H138" s="35">
        <f>[3]Лист2!L104</f>
        <v>0</v>
      </c>
      <c r="I138" s="56">
        <v>15200</v>
      </c>
      <c r="J138" s="56">
        <v>152000</v>
      </c>
      <c r="K138" s="7"/>
      <c r="L138" s="7"/>
    </row>
    <row r="139" spans="1:12" ht="18.75" x14ac:dyDescent="0.3">
      <c r="A139" s="12">
        <f t="shared" si="2"/>
        <v>127</v>
      </c>
      <c r="B139" s="42" t="s">
        <v>79</v>
      </c>
      <c r="C139" s="50">
        <v>11104</v>
      </c>
      <c r="D139" s="49">
        <v>2</v>
      </c>
      <c r="E139" s="48" t="s">
        <v>10</v>
      </c>
      <c r="F139" s="34"/>
      <c r="G139" s="54">
        <v>0</v>
      </c>
      <c r="H139" s="35">
        <f>[3]Лист2!L105</f>
        <v>0</v>
      </c>
      <c r="I139" s="56">
        <v>16000</v>
      </c>
      <c r="J139" s="56">
        <v>32000</v>
      </c>
      <c r="K139" s="7"/>
      <c r="L139" s="7"/>
    </row>
    <row r="140" spans="1:12" ht="18.75" x14ac:dyDescent="0.3">
      <c r="A140" s="12">
        <f t="shared" si="0"/>
        <v>128</v>
      </c>
      <c r="B140" s="42" t="s">
        <v>80</v>
      </c>
      <c r="C140" s="48">
        <v>22718</v>
      </c>
      <c r="D140" s="49">
        <v>3</v>
      </c>
      <c r="E140" s="48" t="s">
        <v>10</v>
      </c>
      <c r="F140" s="13"/>
      <c r="G140" s="54">
        <v>0</v>
      </c>
      <c r="H140" s="35">
        <f>[3]Лист2!L106</f>
        <v>0</v>
      </c>
      <c r="I140" s="56">
        <v>52400</v>
      </c>
      <c r="J140" s="56">
        <v>157200</v>
      </c>
      <c r="K140" s="8"/>
    </row>
    <row r="141" spans="1:12" ht="18.75" x14ac:dyDescent="0.3">
      <c r="A141" s="12">
        <f t="shared" si="0"/>
        <v>129</v>
      </c>
      <c r="B141" s="42" t="s">
        <v>81</v>
      </c>
      <c r="C141" s="48">
        <v>22719</v>
      </c>
      <c r="D141" s="49">
        <v>1</v>
      </c>
      <c r="E141" s="48" t="s">
        <v>10</v>
      </c>
      <c r="F141" s="13"/>
      <c r="G141" s="54">
        <v>0</v>
      </c>
      <c r="H141" s="35">
        <f>[3]Лист2!L107</f>
        <v>0</v>
      </c>
      <c r="I141" s="56">
        <v>49600</v>
      </c>
      <c r="J141" s="56">
        <v>49600</v>
      </c>
      <c r="K141" s="3"/>
      <c r="L141" s="3"/>
    </row>
    <row r="142" spans="1:12" ht="18.75" x14ac:dyDescent="0.3">
      <c r="A142" s="12">
        <f t="shared" ref="A142:A205" si="3">A141+1</f>
        <v>130</v>
      </c>
      <c r="B142" s="43" t="s">
        <v>82</v>
      </c>
      <c r="C142" s="48">
        <v>16610</v>
      </c>
      <c r="D142" s="49">
        <v>2</v>
      </c>
      <c r="E142" s="48" t="s">
        <v>10</v>
      </c>
      <c r="F142" s="13"/>
      <c r="G142" s="54">
        <v>0</v>
      </c>
      <c r="H142" s="35">
        <f>[3]Лист2!L108</f>
        <v>0</v>
      </c>
      <c r="I142" s="56">
        <v>800</v>
      </c>
      <c r="J142" s="56">
        <v>1600</v>
      </c>
      <c r="K142" s="8"/>
    </row>
    <row r="143" spans="1:12" ht="18.75" x14ac:dyDescent="0.3">
      <c r="A143" s="12">
        <f t="shared" si="3"/>
        <v>131</v>
      </c>
      <c r="B143" s="42" t="s">
        <v>83</v>
      </c>
      <c r="C143" s="48">
        <v>23268</v>
      </c>
      <c r="D143" s="49">
        <v>10</v>
      </c>
      <c r="E143" s="48" t="s">
        <v>10</v>
      </c>
      <c r="F143" s="13"/>
      <c r="G143" s="54">
        <v>0</v>
      </c>
      <c r="H143" s="35">
        <f>[3]Лист2!L109</f>
        <v>0</v>
      </c>
      <c r="I143" s="56">
        <v>960</v>
      </c>
      <c r="J143" s="56">
        <v>9600</v>
      </c>
      <c r="K143" s="3"/>
      <c r="L143" s="3"/>
    </row>
    <row r="144" spans="1:12" ht="18.75" x14ac:dyDescent="0.3">
      <c r="A144" s="12">
        <f t="shared" si="3"/>
        <v>132</v>
      </c>
      <c r="B144" s="42" t="s">
        <v>84</v>
      </c>
      <c r="C144" s="48">
        <v>19208</v>
      </c>
      <c r="D144" s="49">
        <v>1</v>
      </c>
      <c r="E144" s="48" t="s">
        <v>10</v>
      </c>
      <c r="F144" s="13"/>
      <c r="G144" s="54">
        <v>0</v>
      </c>
      <c r="H144" s="35">
        <f>[3]Лист2!L110</f>
        <v>0</v>
      </c>
      <c r="I144" s="56">
        <v>6400</v>
      </c>
      <c r="J144" s="56">
        <v>6400</v>
      </c>
      <c r="K144" s="7"/>
      <c r="L144" s="7"/>
    </row>
    <row r="145" spans="1:12" ht="18.75" x14ac:dyDescent="0.3">
      <c r="A145" s="12">
        <f t="shared" si="3"/>
        <v>133</v>
      </c>
      <c r="B145" s="43" t="s">
        <v>85</v>
      </c>
      <c r="C145" s="48">
        <v>19221</v>
      </c>
      <c r="D145" s="49">
        <v>1</v>
      </c>
      <c r="E145" s="48" t="s">
        <v>10</v>
      </c>
      <c r="F145" s="13"/>
      <c r="G145" s="54">
        <v>0</v>
      </c>
      <c r="H145" s="35">
        <f>[3]Лист2!L111</f>
        <v>0</v>
      </c>
      <c r="I145" s="56">
        <v>100000</v>
      </c>
      <c r="J145" s="56">
        <v>100000</v>
      </c>
      <c r="K145" s="7"/>
      <c r="L145" s="7"/>
    </row>
    <row r="146" spans="1:12" ht="18.75" x14ac:dyDescent="0.3">
      <c r="A146" s="12">
        <f t="shared" si="3"/>
        <v>134</v>
      </c>
      <c r="B146" s="42" t="s">
        <v>86</v>
      </c>
      <c r="C146" s="50">
        <v>6661</v>
      </c>
      <c r="D146" s="49">
        <v>2</v>
      </c>
      <c r="E146" s="48" t="s">
        <v>10</v>
      </c>
      <c r="F146" s="13"/>
      <c r="G146" s="54">
        <v>0</v>
      </c>
      <c r="H146" s="35">
        <f>[3]Лист2!L112</f>
        <v>0</v>
      </c>
      <c r="I146" s="56">
        <v>20000</v>
      </c>
      <c r="J146" s="56">
        <v>40000</v>
      </c>
      <c r="K146" s="7"/>
      <c r="L146" s="7"/>
    </row>
    <row r="147" spans="1:12" ht="18.75" x14ac:dyDescent="0.3">
      <c r="A147" s="12">
        <f t="shared" si="3"/>
        <v>135</v>
      </c>
      <c r="B147" s="42" t="s">
        <v>87</v>
      </c>
      <c r="C147" s="50">
        <v>11238</v>
      </c>
      <c r="D147" s="49">
        <v>6</v>
      </c>
      <c r="E147" s="48" t="s">
        <v>10</v>
      </c>
      <c r="F147" s="13"/>
      <c r="G147" s="54">
        <v>0</v>
      </c>
      <c r="H147" s="35">
        <f>[3]Лист2!L113</f>
        <v>0</v>
      </c>
      <c r="I147" s="56">
        <v>7720</v>
      </c>
      <c r="J147" s="56">
        <v>46320</v>
      </c>
      <c r="K147" s="7"/>
      <c r="L147" s="7"/>
    </row>
    <row r="148" spans="1:12" ht="18.75" x14ac:dyDescent="0.3">
      <c r="A148" s="12">
        <f t="shared" si="3"/>
        <v>136</v>
      </c>
      <c r="B148" s="42" t="s">
        <v>88</v>
      </c>
      <c r="C148" s="50">
        <v>12645</v>
      </c>
      <c r="D148" s="49">
        <v>5</v>
      </c>
      <c r="E148" s="48" t="s">
        <v>10</v>
      </c>
      <c r="F148" s="13"/>
      <c r="G148" s="54">
        <v>0</v>
      </c>
      <c r="H148" s="35">
        <f>[3]Лист2!L114</f>
        <v>0</v>
      </c>
      <c r="I148" s="56">
        <v>5305.6</v>
      </c>
      <c r="J148" s="56">
        <v>26528</v>
      </c>
      <c r="K148" s="7"/>
      <c r="L148" s="7"/>
    </row>
    <row r="149" spans="1:12" ht="18.75" x14ac:dyDescent="0.3">
      <c r="A149" s="12">
        <f t="shared" si="3"/>
        <v>137</v>
      </c>
      <c r="B149" s="42" t="s">
        <v>89</v>
      </c>
      <c r="C149" s="48">
        <v>24540</v>
      </c>
      <c r="D149" s="49">
        <v>7</v>
      </c>
      <c r="E149" s="48" t="s">
        <v>10</v>
      </c>
      <c r="F149" s="13"/>
      <c r="G149" s="54">
        <v>0</v>
      </c>
      <c r="H149" s="35">
        <f>[3]Лист2!L115</f>
        <v>0</v>
      </c>
      <c r="I149" s="56">
        <v>560</v>
      </c>
      <c r="J149" s="56">
        <v>3920</v>
      </c>
    </row>
    <row r="150" spans="1:12" ht="18.75" x14ac:dyDescent="0.3">
      <c r="A150" s="12">
        <f t="shared" si="3"/>
        <v>138</v>
      </c>
      <c r="B150" s="43" t="s">
        <v>90</v>
      </c>
      <c r="C150" s="48">
        <v>16609</v>
      </c>
      <c r="D150" s="49">
        <v>5</v>
      </c>
      <c r="E150" s="48" t="s">
        <v>10</v>
      </c>
      <c r="F150" s="13"/>
      <c r="G150" s="54">
        <v>0</v>
      </c>
      <c r="H150" s="35">
        <f>[3]Лист2!L116</f>
        <v>0</v>
      </c>
      <c r="I150" s="56">
        <v>640</v>
      </c>
      <c r="J150" s="56">
        <v>3200</v>
      </c>
    </row>
    <row r="151" spans="1:12" ht="18.75" x14ac:dyDescent="0.3">
      <c r="A151" s="12">
        <f t="shared" si="3"/>
        <v>139</v>
      </c>
      <c r="B151" s="42" t="s">
        <v>91</v>
      </c>
      <c r="C151" s="48">
        <v>16611</v>
      </c>
      <c r="D151" s="49">
        <v>6</v>
      </c>
      <c r="E151" s="48" t="s">
        <v>10</v>
      </c>
      <c r="F151" s="13"/>
      <c r="G151" s="54">
        <v>0</v>
      </c>
      <c r="H151" s="35">
        <f>[3]Лист2!L117</f>
        <v>0</v>
      </c>
      <c r="I151" s="56">
        <v>272</v>
      </c>
      <c r="J151" s="56">
        <v>1632</v>
      </c>
    </row>
    <row r="152" spans="1:12" ht="18.75" x14ac:dyDescent="0.3">
      <c r="A152" s="12">
        <f t="shared" si="3"/>
        <v>140</v>
      </c>
      <c r="B152" s="42" t="s">
        <v>92</v>
      </c>
      <c r="C152" s="50">
        <v>8650</v>
      </c>
      <c r="D152" s="49">
        <v>1</v>
      </c>
      <c r="E152" s="48" t="s">
        <v>10</v>
      </c>
      <c r="F152" s="13"/>
      <c r="G152" s="54">
        <v>0</v>
      </c>
      <c r="H152" s="35">
        <f>[3]Лист2!L118</f>
        <v>0</v>
      </c>
      <c r="I152" s="56">
        <v>406.40000000000003</v>
      </c>
      <c r="J152" s="56">
        <v>406.40000000000003</v>
      </c>
    </row>
    <row r="153" spans="1:12" ht="18.75" x14ac:dyDescent="0.3">
      <c r="A153" s="12">
        <f t="shared" si="3"/>
        <v>141</v>
      </c>
      <c r="B153" s="42" t="s">
        <v>93</v>
      </c>
      <c r="C153" s="48">
        <v>9919</v>
      </c>
      <c r="D153" s="49">
        <v>9</v>
      </c>
      <c r="E153" s="48" t="s">
        <v>10</v>
      </c>
      <c r="F153" s="13"/>
      <c r="G153" s="54">
        <v>0</v>
      </c>
      <c r="H153" s="35">
        <f>[3]Лист2!L119</f>
        <v>0</v>
      </c>
      <c r="I153" s="56">
        <v>40000</v>
      </c>
      <c r="J153" s="56">
        <v>360000</v>
      </c>
    </row>
    <row r="154" spans="1:12" ht="18.75" x14ac:dyDescent="0.3">
      <c r="A154" s="12">
        <f t="shared" si="3"/>
        <v>142</v>
      </c>
      <c r="B154" s="42" t="s">
        <v>94</v>
      </c>
      <c r="C154" s="48">
        <v>16565</v>
      </c>
      <c r="D154" s="49">
        <v>1</v>
      </c>
      <c r="E154" s="48" t="s">
        <v>10</v>
      </c>
      <c r="F154" s="13"/>
      <c r="G154" s="54">
        <v>0</v>
      </c>
      <c r="H154" s="35">
        <f>[3]Лист2!L120</f>
        <v>0</v>
      </c>
      <c r="I154" s="56">
        <v>4720</v>
      </c>
      <c r="J154" s="56">
        <v>4720</v>
      </c>
    </row>
    <row r="155" spans="1:12" ht="18.75" x14ac:dyDescent="0.3">
      <c r="A155" s="12">
        <f t="shared" si="3"/>
        <v>143</v>
      </c>
      <c r="B155" s="42" t="s">
        <v>95</v>
      </c>
      <c r="C155" s="50">
        <v>2651</v>
      </c>
      <c r="D155" s="49">
        <v>1</v>
      </c>
      <c r="E155" s="48" t="s">
        <v>10</v>
      </c>
      <c r="F155" s="13"/>
      <c r="G155" s="54">
        <v>0</v>
      </c>
      <c r="H155" s="35">
        <f>[3]Лист2!L121</f>
        <v>0</v>
      </c>
      <c r="I155" s="56">
        <v>14792</v>
      </c>
      <c r="J155" s="56">
        <v>14792</v>
      </c>
    </row>
    <row r="156" spans="1:12" ht="18.75" x14ac:dyDescent="0.3">
      <c r="A156" s="12">
        <f t="shared" si="3"/>
        <v>144</v>
      </c>
      <c r="B156" s="42" t="s">
        <v>96</v>
      </c>
      <c r="C156" s="48">
        <v>19660</v>
      </c>
      <c r="D156" s="49">
        <v>3</v>
      </c>
      <c r="E156" s="48" t="s">
        <v>10</v>
      </c>
      <c r="F156" s="13"/>
      <c r="G156" s="54">
        <v>0</v>
      </c>
      <c r="H156" s="35">
        <f>[3]Лист2!L122</f>
        <v>0</v>
      </c>
      <c r="I156" s="56">
        <v>29116</v>
      </c>
      <c r="J156" s="56">
        <v>87348</v>
      </c>
    </row>
    <row r="157" spans="1:12" ht="18.75" x14ac:dyDescent="0.3">
      <c r="A157" s="12">
        <f t="shared" si="3"/>
        <v>145</v>
      </c>
      <c r="B157" s="43" t="s">
        <v>97</v>
      </c>
      <c r="C157" s="48">
        <v>34537</v>
      </c>
      <c r="D157" s="49">
        <v>1</v>
      </c>
      <c r="E157" s="48" t="s">
        <v>10</v>
      </c>
      <c r="F157" s="13"/>
      <c r="G157" s="54">
        <v>0</v>
      </c>
      <c r="H157" s="35">
        <f>[3]Лист2!L123</f>
        <v>0</v>
      </c>
      <c r="I157" s="56">
        <v>33880</v>
      </c>
      <c r="J157" s="56">
        <v>33880</v>
      </c>
    </row>
    <row r="158" spans="1:12" ht="18.75" x14ac:dyDescent="0.3">
      <c r="A158" s="12">
        <f t="shared" si="3"/>
        <v>146</v>
      </c>
      <c r="B158" s="42" t="s">
        <v>98</v>
      </c>
      <c r="C158" s="48">
        <v>20216</v>
      </c>
      <c r="D158" s="49">
        <v>5</v>
      </c>
      <c r="E158" s="48" t="s">
        <v>10</v>
      </c>
      <c r="F158" s="13"/>
      <c r="G158" s="54">
        <v>0</v>
      </c>
      <c r="H158" s="35">
        <f>[3]Лист2!L124</f>
        <v>0</v>
      </c>
      <c r="I158" s="56">
        <v>600</v>
      </c>
      <c r="J158" s="56">
        <v>3000</v>
      </c>
    </row>
    <row r="159" spans="1:12" ht="18.75" x14ac:dyDescent="0.3">
      <c r="A159" s="12">
        <f t="shared" si="3"/>
        <v>147</v>
      </c>
      <c r="B159" s="42" t="s">
        <v>99</v>
      </c>
      <c r="C159" s="48">
        <v>20219</v>
      </c>
      <c r="D159" s="49">
        <v>2</v>
      </c>
      <c r="E159" s="48" t="s">
        <v>10</v>
      </c>
      <c r="F159" s="13"/>
      <c r="G159" s="54">
        <v>0</v>
      </c>
      <c r="H159" s="35">
        <f>[3]Лист2!L125</f>
        <v>0</v>
      </c>
      <c r="I159" s="56">
        <v>32000</v>
      </c>
      <c r="J159" s="56">
        <v>64000</v>
      </c>
    </row>
    <row r="160" spans="1:12" ht="18.75" x14ac:dyDescent="0.3">
      <c r="A160" s="12">
        <f t="shared" si="3"/>
        <v>148</v>
      </c>
      <c r="B160" s="47" t="s">
        <v>100</v>
      </c>
      <c r="C160" s="48">
        <v>17654</v>
      </c>
      <c r="D160" s="49">
        <v>1</v>
      </c>
      <c r="E160" s="48" t="s">
        <v>10</v>
      </c>
      <c r="F160" s="13"/>
      <c r="G160" s="54">
        <v>0</v>
      </c>
      <c r="H160" s="35">
        <f>[3]Лист2!L126</f>
        <v>0</v>
      </c>
      <c r="I160" s="56">
        <v>62400</v>
      </c>
      <c r="J160" s="56">
        <v>62400</v>
      </c>
    </row>
    <row r="161" spans="1:10" ht="18.75" x14ac:dyDescent="0.3">
      <c r="A161" s="12">
        <f t="shared" si="3"/>
        <v>149</v>
      </c>
      <c r="B161" s="42" t="s">
        <v>101</v>
      </c>
      <c r="C161" s="50">
        <v>594</v>
      </c>
      <c r="D161" s="49">
        <v>2</v>
      </c>
      <c r="E161" s="48" t="s">
        <v>10</v>
      </c>
      <c r="F161" s="13"/>
      <c r="G161" s="54">
        <v>0</v>
      </c>
      <c r="H161" s="35">
        <f>[3]Лист2!L127</f>
        <v>0</v>
      </c>
      <c r="I161" s="56">
        <v>18000</v>
      </c>
      <c r="J161" s="56">
        <v>36000</v>
      </c>
    </row>
    <row r="162" spans="1:10" ht="18.75" x14ac:dyDescent="0.3">
      <c r="A162" s="12">
        <f t="shared" si="3"/>
        <v>150</v>
      </c>
      <c r="B162" s="42" t="s">
        <v>102</v>
      </c>
      <c r="C162" s="48">
        <v>19198</v>
      </c>
      <c r="D162" s="49">
        <v>40</v>
      </c>
      <c r="E162" s="48" t="s">
        <v>10</v>
      </c>
      <c r="F162" s="13"/>
      <c r="G162" s="54">
        <v>0</v>
      </c>
      <c r="H162" s="35">
        <f>[3]Лист2!L128</f>
        <v>0</v>
      </c>
      <c r="I162" s="56">
        <v>68</v>
      </c>
      <c r="J162" s="56">
        <v>2720</v>
      </c>
    </row>
    <row r="163" spans="1:10" ht="18.75" x14ac:dyDescent="0.3">
      <c r="A163" s="12">
        <f t="shared" si="3"/>
        <v>151</v>
      </c>
      <c r="B163" s="42" t="s">
        <v>103</v>
      </c>
      <c r="C163" s="48">
        <v>32859</v>
      </c>
      <c r="D163" s="49">
        <v>1</v>
      </c>
      <c r="E163" s="48" t="s">
        <v>10</v>
      </c>
      <c r="F163" s="13"/>
      <c r="G163" s="54">
        <v>0</v>
      </c>
      <c r="H163" s="35">
        <f>[3]Лист2!L129</f>
        <v>0</v>
      </c>
      <c r="I163" s="56">
        <v>48490.266666666663</v>
      </c>
      <c r="J163" s="56">
        <v>48490.266666666663</v>
      </c>
    </row>
    <row r="164" spans="1:10" ht="18.75" x14ac:dyDescent="0.3">
      <c r="A164" s="12">
        <f t="shared" si="3"/>
        <v>152</v>
      </c>
      <c r="B164" s="42" t="s">
        <v>104</v>
      </c>
      <c r="C164" s="48">
        <v>19200</v>
      </c>
      <c r="D164" s="49">
        <v>9</v>
      </c>
      <c r="E164" s="48" t="s">
        <v>10</v>
      </c>
      <c r="F164" s="13"/>
      <c r="G164" s="54">
        <v>0</v>
      </c>
      <c r="H164" s="35">
        <f>[3]Лист2!L130</f>
        <v>0</v>
      </c>
      <c r="I164" s="56">
        <v>400</v>
      </c>
      <c r="J164" s="56">
        <v>3600</v>
      </c>
    </row>
    <row r="165" spans="1:10" ht="18.75" x14ac:dyDescent="0.3">
      <c r="A165" s="12">
        <f t="shared" si="3"/>
        <v>153</v>
      </c>
      <c r="B165" s="42" t="s">
        <v>105</v>
      </c>
      <c r="C165" s="48">
        <v>19197</v>
      </c>
      <c r="D165" s="49">
        <v>4</v>
      </c>
      <c r="E165" s="48" t="s">
        <v>10</v>
      </c>
      <c r="F165" s="13"/>
      <c r="G165" s="54">
        <v>0</v>
      </c>
      <c r="H165" s="35">
        <f>[3]Лист2!L131</f>
        <v>0</v>
      </c>
      <c r="I165" s="56">
        <v>4240</v>
      </c>
      <c r="J165" s="56">
        <v>16960</v>
      </c>
    </row>
    <row r="166" spans="1:10" ht="18.75" x14ac:dyDescent="0.3">
      <c r="A166" s="12">
        <f t="shared" si="3"/>
        <v>154</v>
      </c>
      <c r="B166" s="42" t="s">
        <v>106</v>
      </c>
      <c r="C166" s="48">
        <v>18502</v>
      </c>
      <c r="D166" s="49">
        <v>13</v>
      </c>
      <c r="E166" s="48" t="s">
        <v>10</v>
      </c>
      <c r="F166" s="13"/>
      <c r="G166" s="54">
        <v>0</v>
      </c>
      <c r="H166" s="35">
        <f>[3]Лист2!L132</f>
        <v>0</v>
      </c>
      <c r="I166" s="56">
        <v>1200</v>
      </c>
      <c r="J166" s="56">
        <v>15600</v>
      </c>
    </row>
    <row r="167" spans="1:10" ht="18.75" x14ac:dyDescent="0.3">
      <c r="A167" s="12">
        <f t="shared" si="3"/>
        <v>155</v>
      </c>
      <c r="B167" s="42" t="s">
        <v>107</v>
      </c>
      <c r="C167" s="48">
        <v>16608</v>
      </c>
      <c r="D167" s="49">
        <v>2</v>
      </c>
      <c r="E167" s="48" t="s">
        <v>10</v>
      </c>
      <c r="F167" s="13"/>
      <c r="G167" s="54">
        <v>0</v>
      </c>
      <c r="H167" s="35">
        <f>[3]Лист2!L133</f>
        <v>0</v>
      </c>
      <c r="I167" s="56">
        <v>209.60000000000002</v>
      </c>
      <c r="J167" s="56">
        <v>419.20000000000005</v>
      </c>
    </row>
    <row r="168" spans="1:10" ht="18.75" x14ac:dyDescent="0.3">
      <c r="A168" s="12">
        <f t="shared" si="3"/>
        <v>156</v>
      </c>
      <c r="B168" s="42" t="s">
        <v>108</v>
      </c>
      <c r="C168" s="50">
        <v>6826</v>
      </c>
      <c r="D168" s="49">
        <v>10</v>
      </c>
      <c r="E168" s="48" t="s">
        <v>234</v>
      </c>
      <c r="F168" s="13"/>
      <c r="G168" s="54">
        <v>0</v>
      </c>
      <c r="H168" s="35">
        <f>[3]Лист2!L134</f>
        <v>0</v>
      </c>
      <c r="I168" s="56">
        <v>5069.6000000000004</v>
      </c>
      <c r="J168" s="56">
        <v>50696</v>
      </c>
    </row>
    <row r="169" spans="1:10" ht="18.75" x14ac:dyDescent="0.3">
      <c r="A169" s="12">
        <f t="shared" si="3"/>
        <v>157</v>
      </c>
      <c r="B169" s="42" t="s">
        <v>109</v>
      </c>
      <c r="C169" s="50">
        <v>6755</v>
      </c>
      <c r="D169" s="52">
        <v>15.037000000000001</v>
      </c>
      <c r="E169" s="48" t="s">
        <v>234</v>
      </c>
      <c r="F169" s="13"/>
      <c r="G169" s="54">
        <v>0</v>
      </c>
      <c r="H169" s="35">
        <f>[3]Лист2!L135</f>
        <v>0</v>
      </c>
      <c r="I169" s="56">
        <v>8092.8</v>
      </c>
      <c r="J169" s="56">
        <v>121691.4336</v>
      </c>
    </row>
    <row r="170" spans="1:10" ht="18.75" x14ac:dyDescent="0.3">
      <c r="A170" s="12">
        <f t="shared" si="3"/>
        <v>158</v>
      </c>
      <c r="B170" s="42" t="s">
        <v>110</v>
      </c>
      <c r="C170" s="50">
        <v>9377</v>
      </c>
      <c r="D170" s="49">
        <v>9</v>
      </c>
      <c r="E170" s="48" t="s">
        <v>10</v>
      </c>
      <c r="F170" s="13"/>
      <c r="G170" s="54">
        <v>0</v>
      </c>
      <c r="H170" s="35">
        <f>[3]Лист2!L136</f>
        <v>0</v>
      </c>
      <c r="I170" s="56">
        <v>8000</v>
      </c>
      <c r="J170" s="56">
        <v>72000</v>
      </c>
    </row>
    <row r="171" spans="1:10" ht="18.75" x14ac:dyDescent="0.3">
      <c r="A171" s="12">
        <f t="shared" si="3"/>
        <v>159</v>
      </c>
      <c r="B171" s="42" t="s">
        <v>111</v>
      </c>
      <c r="C171" s="50">
        <v>5416</v>
      </c>
      <c r="D171" s="49">
        <v>3</v>
      </c>
      <c r="E171" s="48" t="s">
        <v>10</v>
      </c>
      <c r="F171" s="13"/>
      <c r="G171" s="54">
        <v>0</v>
      </c>
      <c r="H171" s="35">
        <f>[3]Лист2!L137</f>
        <v>0</v>
      </c>
      <c r="I171" s="56">
        <v>16875.2</v>
      </c>
      <c r="J171" s="56">
        <v>50625.600000000006</v>
      </c>
    </row>
    <row r="172" spans="1:10" ht="18.75" x14ac:dyDescent="0.3">
      <c r="A172" s="12">
        <f t="shared" si="3"/>
        <v>160</v>
      </c>
      <c r="B172" s="42" t="s">
        <v>112</v>
      </c>
      <c r="C172" s="50">
        <v>10197</v>
      </c>
      <c r="D172" s="49">
        <v>1</v>
      </c>
      <c r="E172" s="48" t="s">
        <v>10</v>
      </c>
      <c r="F172" s="13"/>
      <c r="G172" s="54">
        <v>0</v>
      </c>
      <c r="H172" s="35">
        <f>[3]Лист2!L138</f>
        <v>0</v>
      </c>
      <c r="I172" s="56">
        <v>3292</v>
      </c>
      <c r="J172" s="56">
        <v>3292</v>
      </c>
    </row>
    <row r="173" spans="1:10" ht="18.75" x14ac:dyDescent="0.3">
      <c r="A173" s="12">
        <f t="shared" si="3"/>
        <v>161</v>
      </c>
      <c r="B173" s="42" t="s">
        <v>113</v>
      </c>
      <c r="C173" s="48">
        <v>18797</v>
      </c>
      <c r="D173" s="49">
        <v>18</v>
      </c>
      <c r="E173" s="48" t="s">
        <v>10</v>
      </c>
      <c r="F173" s="13"/>
      <c r="G173" s="54">
        <v>0</v>
      </c>
      <c r="H173" s="35">
        <f>[3]Лист2!L139</f>
        <v>0</v>
      </c>
      <c r="I173" s="56">
        <v>25.6</v>
      </c>
      <c r="J173" s="56">
        <v>460.8</v>
      </c>
    </row>
    <row r="174" spans="1:10" ht="18.75" x14ac:dyDescent="0.3">
      <c r="A174" s="12">
        <f t="shared" si="3"/>
        <v>162</v>
      </c>
      <c r="B174" s="42" t="s">
        <v>114</v>
      </c>
      <c r="C174" s="48">
        <v>21562</v>
      </c>
      <c r="D174" s="49">
        <v>7</v>
      </c>
      <c r="E174" s="48" t="s">
        <v>10</v>
      </c>
      <c r="F174" s="13"/>
      <c r="G174" s="54">
        <v>0</v>
      </c>
      <c r="H174" s="35">
        <f>[3]Лист2!L140</f>
        <v>0</v>
      </c>
      <c r="I174" s="56">
        <v>71.2</v>
      </c>
      <c r="J174" s="56">
        <v>498.40000000000003</v>
      </c>
    </row>
    <row r="175" spans="1:10" ht="18.75" x14ac:dyDescent="0.3">
      <c r="A175" s="12">
        <f t="shared" si="3"/>
        <v>163</v>
      </c>
      <c r="B175" s="42" t="s">
        <v>115</v>
      </c>
      <c r="C175" s="48">
        <v>22125</v>
      </c>
      <c r="D175" s="49">
        <v>4</v>
      </c>
      <c r="E175" s="48" t="s">
        <v>10</v>
      </c>
      <c r="F175" s="13"/>
      <c r="G175" s="54">
        <v>0</v>
      </c>
      <c r="H175" s="35">
        <f>[3]Лист2!L141</f>
        <v>0</v>
      </c>
      <c r="I175" s="56">
        <v>28.8</v>
      </c>
      <c r="J175" s="56">
        <v>115.2</v>
      </c>
    </row>
    <row r="176" spans="1:10" ht="18.75" x14ac:dyDescent="0.3">
      <c r="A176" s="12">
        <f t="shared" si="3"/>
        <v>164</v>
      </c>
      <c r="B176" s="42" t="s">
        <v>116</v>
      </c>
      <c r="C176" s="50">
        <v>10200</v>
      </c>
      <c r="D176" s="49">
        <v>3</v>
      </c>
      <c r="E176" s="48" t="s">
        <v>10</v>
      </c>
      <c r="F176" s="13"/>
      <c r="G176" s="54">
        <v>0</v>
      </c>
      <c r="H176" s="35">
        <f>[3]Лист2!L142</f>
        <v>0</v>
      </c>
      <c r="I176" s="56">
        <v>161.60000000000002</v>
      </c>
      <c r="J176" s="56">
        <v>484.80000000000007</v>
      </c>
    </row>
    <row r="177" spans="1:10" ht="18.75" x14ac:dyDescent="0.3">
      <c r="A177" s="12">
        <f t="shared" si="3"/>
        <v>165</v>
      </c>
      <c r="B177" s="42" t="s">
        <v>117</v>
      </c>
      <c r="C177" s="50">
        <v>8999</v>
      </c>
      <c r="D177" s="49">
        <v>16</v>
      </c>
      <c r="E177" s="48" t="s">
        <v>10</v>
      </c>
      <c r="F177" s="13"/>
      <c r="G177" s="54">
        <v>0</v>
      </c>
      <c r="H177" s="35">
        <f>[3]Лист2!L143</f>
        <v>0</v>
      </c>
      <c r="I177" s="56">
        <v>48</v>
      </c>
      <c r="J177" s="56">
        <v>768</v>
      </c>
    </row>
    <row r="178" spans="1:10" ht="18.75" x14ac:dyDescent="0.3">
      <c r="A178" s="12">
        <f t="shared" si="3"/>
        <v>166</v>
      </c>
      <c r="B178" s="42" t="s">
        <v>118</v>
      </c>
      <c r="C178" s="50">
        <v>10214</v>
      </c>
      <c r="D178" s="49">
        <v>1</v>
      </c>
      <c r="E178" s="48" t="s">
        <v>10</v>
      </c>
      <c r="F178" s="13"/>
      <c r="G178" s="54">
        <v>0</v>
      </c>
      <c r="H178" s="35">
        <f>[3]Лист2!L144</f>
        <v>0</v>
      </c>
      <c r="I178" s="56">
        <v>269.60000000000002</v>
      </c>
      <c r="J178" s="56">
        <v>269.60000000000002</v>
      </c>
    </row>
    <row r="179" spans="1:10" ht="18.75" x14ac:dyDescent="0.3">
      <c r="A179" s="12">
        <f t="shared" si="3"/>
        <v>167</v>
      </c>
      <c r="B179" s="42" t="s">
        <v>119</v>
      </c>
      <c r="C179" s="50">
        <v>5415</v>
      </c>
      <c r="D179" s="49">
        <v>2</v>
      </c>
      <c r="E179" s="48" t="s">
        <v>10</v>
      </c>
      <c r="F179" s="13"/>
      <c r="G179" s="54">
        <v>0</v>
      </c>
      <c r="H179" s="35">
        <f>[3]Лист2!L145</f>
        <v>0</v>
      </c>
      <c r="I179" s="56">
        <v>7396</v>
      </c>
      <c r="J179" s="56">
        <v>14792</v>
      </c>
    </row>
    <row r="180" spans="1:10" ht="18.75" x14ac:dyDescent="0.3">
      <c r="A180" s="12">
        <f t="shared" si="3"/>
        <v>168</v>
      </c>
      <c r="B180" s="42" t="s">
        <v>120</v>
      </c>
      <c r="C180" s="50">
        <v>11263</v>
      </c>
      <c r="D180" s="49">
        <v>1</v>
      </c>
      <c r="E180" s="48" t="s">
        <v>10</v>
      </c>
      <c r="F180" s="13"/>
      <c r="G180" s="54">
        <v>0</v>
      </c>
      <c r="H180" s="35">
        <f>[3]Лист2!L146</f>
        <v>0</v>
      </c>
      <c r="I180" s="56">
        <v>2444</v>
      </c>
      <c r="J180" s="56">
        <v>2444</v>
      </c>
    </row>
    <row r="181" spans="1:10" ht="18.75" x14ac:dyDescent="0.3">
      <c r="A181" s="12">
        <f t="shared" si="3"/>
        <v>169</v>
      </c>
      <c r="B181" s="42" t="s">
        <v>121</v>
      </c>
      <c r="C181" s="50">
        <v>1806</v>
      </c>
      <c r="D181" s="49">
        <v>3</v>
      </c>
      <c r="E181" s="48" t="s">
        <v>10</v>
      </c>
      <c r="F181" s="13"/>
      <c r="G181" s="54">
        <v>0</v>
      </c>
      <c r="H181" s="35">
        <f>[3]Лист2!L147</f>
        <v>0</v>
      </c>
      <c r="I181" s="56">
        <v>306.40000000000003</v>
      </c>
      <c r="J181" s="56">
        <v>919.2</v>
      </c>
    </row>
    <row r="182" spans="1:10" ht="18.75" x14ac:dyDescent="0.3">
      <c r="A182" s="12">
        <f t="shared" si="3"/>
        <v>170</v>
      </c>
      <c r="B182" s="42" t="s">
        <v>122</v>
      </c>
      <c r="C182" s="50">
        <v>9005</v>
      </c>
      <c r="D182" s="49">
        <v>2</v>
      </c>
      <c r="E182" s="48" t="s">
        <v>10</v>
      </c>
      <c r="F182" s="13"/>
      <c r="G182" s="54">
        <v>0</v>
      </c>
      <c r="H182" s="35">
        <f>[3]Лист2!L148</f>
        <v>0</v>
      </c>
      <c r="I182" s="56">
        <v>306.40000000000003</v>
      </c>
      <c r="J182" s="56">
        <v>612.80000000000007</v>
      </c>
    </row>
    <row r="183" spans="1:10" ht="18.75" x14ac:dyDescent="0.3">
      <c r="A183" s="12">
        <f t="shared" si="3"/>
        <v>171</v>
      </c>
      <c r="B183" s="42" t="s">
        <v>123</v>
      </c>
      <c r="C183" s="50">
        <v>9007</v>
      </c>
      <c r="D183" s="49">
        <v>5</v>
      </c>
      <c r="E183" s="48" t="s">
        <v>10</v>
      </c>
      <c r="F183" s="13"/>
      <c r="G183" s="54">
        <v>0</v>
      </c>
      <c r="H183" s="35">
        <f>[3]Лист2!L149</f>
        <v>0</v>
      </c>
      <c r="I183" s="56">
        <v>251.20000000000002</v>
      </c>
      <c r="J183" s="56">
        <v>1256</v>
      </c>
    </row>
    <row r="184" spans="1:10" ht="18.75" x14ac:dyDescent="0.3">
      <c r="A184" s="12">
        <f t="shared" si="3"/>
        <v>172</v>
      </c>
      <c r="B184" s="42" t="s">
        <v>124</v>
      </c>
      <c r="C184" s="50">
        <v>7213</v>
      </c>
      <c r="D184" s="49">
        <v>5</v>
      </c>
      <c r="E184" s="48" t="s">
        <v>10</v>
      </c>
      <c r="F184" s="13"/>
      <c r="G184" s="54">
        <v>0</v>
      </c>
      <c r="H184" s="35">
        <f>[3]Лист2!L150</f>
        <v>0</v>
      </c>
      <c r="I184" s="56">
        <v>4705.6000000000004</v>
      </c>
      <c r="J184" s="56">
        <v>23528</v>
      </c>
    </row>
    <row r="185" spans="1:10" ht="18.75" x14ac:dyDescent="0.3">
      <c r="A185" s="12">
        <f t="shared" si="3"/>
        <v>173</v>
      </c>
      <c r="B185" s="42" t="s">
        <v>125</v>
      </c>
      <c r="C185" s="50">
        <v>10227</v>
      </c>
      <c r="D185" s="49">
        <v>1</v>
      </c>
      <c r="E185" s="48" t="s">
        <v>10</v>
      </c>
      <c r="F185" s="13"/>
      <c r="G185" s="54">
        <v>0</v>
      </c>
      <c r="H185" s="35">
        <f>[3]Лист2!L151</f>
        <v>0</v>
      </c>
      <c r="I185" s="56">
        <v>669.33333333333348</v>
      </c>
      <c r="J185" s="56">
        <v>669.33333333333348</v>
      </c>
    </row>
    <row r="186" spans="1:10" ht="18.75" x14ac:dyDescent="0.3">
      <c r="A186" s="12">
        <f t="shared" si="3"/>
        <v>174</v>
      </c>
      <c r="B186" s="42" t="s">
        <v>126</v>
      </c>
      <c r="C186" s="50">
        <v>12505</v>
      </c>
      <c r="D186" s="49">
        <v>2</v>
      </c>
      <c r="E186" s="48" t="s">
        <v>10</v>
      </c>
      <c r="F186" s="13"/>
      <c r="G186" s="54">
        <v>0</v>
      </c>
      <c r="H186" s="35">
        <f>[3]Лист2!L152</f>
        <v>0</v>
      </c>
      <c r="I186" s="56">
        <v>371.20000000000005</v>
      </c>
      <c r="J186" s="56">
        <v>742.40000000000009</v>
      </c>
    </row>
    <row r="187" spans="1:10" ht="18.75" x14ac:dyDescent="0.3">
      <c r="A187" s="12">
        <f t="shared" si="3"/>
        <v>175</v>
      </c>
      <c r="B187" s="42" t="s">
        <v>127</v>
      </c>
      <c r="C187" s="50">
        <v>7217</v>
      </c>
      <c r="D187" s="49">
        <v>12</v>
      </c>
      <c r="E187" s="48" t="s">
        <v>10</v>
      </c>
      <c r="F187" s="13"/>
      <c r="G187" s="54">
        <v>0</v>
      </c>
      <c r="H187" s="35">
        <f>[3]Лист2!L153</f>
        <v>0</v>
      </c>
      <c r="I187" s="56">
        <v>77.600000000000009</v>
      </c>
      <c r="J187" s="56">
        <v>931.2</v>
      </c>
    </row>
    <row r="188" spans="1:10" ht="18.75" x14ac:dyDescent="0.3">
      <c r="A188" s="12">
        <f t="shared" si="3"/>
        <v>176</v>
      </c>
      <c r="B188" s="42" t="s">
        <v>128</v>
      </c>
      <c r="C188" s="50">
        <v>10216</v>
      </c>
      <c r="D188" s="49">
        <v>1</v>
      </c>
      <c r="E188" s="48" t="s">
        <v>10</v>
      </c>
      <c r="F188" s="13"/>
      <c r="G188" s="54">
        <v>0</v>
      </c>
      <c r="H188" s="35">
        <f>[3]Лист2!L154</f>
        <v>0</v>
      </c>
      <c r="I188" s="56">
        <v>143.20000000000002</v>
      </c>
      <c r="J188" s="56">
        <v>143.20000000000002</v>
      </c>
    </row>
    <row r="189" spans="1:10" ht="18.75" x14ac:dyDescent="0.3">
      <c r="A189" s="12">
        <f t="shared" si="3"/>
        <v>177</v>
      </c>
      <c r="B189" s="42" t="s">
        <v>129</v>
      </c>
      <c r="C189" s="50">
        <v>9008</v>
      </c>
      <c r="D189" s="49">
        <v>2</v>
      </c>
      <c r="E189" s="48" t="s">
        <v>10</v>
      </c>
      <c r="F189" s="13"/>
      <c r="G189" s="54">
        <v>0</v>
      </c>
      <c r="H189" s="35">
        <f>[3]Лист2!L155</f>
        <v>0</v>
      </c>
      <c r="I189" s="56">
        <v>371.20000000000005</v>
      </c>
      <c r="J189" s="56">
        <v>742.40000000000009</v>
      </c>
    </row>
    <row r="190" spans="1:10" ht="18.75" x14ac:dyDescent="0.3">
      <c r="A190" s="12">
        <f t="shared" si="3"/>
        <v>178</v>
      </c>
      <c r="B190" s="42" t="s">
        <v>130</v>
      </c>
      <c r="C190" s="50">
        <v>9009</v>
      </c>
      <c r="D190" s="49">
        <v>4</v>
      </c>
      <c r="E190" s="48" t="s">
        <v>10</v>
      </c>
      <c r="F190" s="13"/>
      <c r="G190" s="54">
        <v>0</v>
      </c>
      <c r="H190" s="35">
        <f>[3]Лист2!L156</f>
        <v>0</v>
      </c>
      <c r="I190" s="56">
        <v>371.20000000000005</v>
      </c>
      <c r="J190" s="56">
        <v>1484.8000000000002</v>
      </c>
    </row>
    <row r="191" spans="1:10" ht="18.75" x14ac:dyDescent="0.3">
      <c r="A191" s="12">
        <f t="shared" si="3"/>
        <v>179</v>
      </c>
      <c r="B191" s="42" t="s">
        <v>131</v>
      </c>
      <c r="C191" s="50">
        <v>7293</v>
      </c>
      <c r="D191" s="49">
        <v>147</v>
      </c>
      <c r="E191" s="48" t="s">
        <v>10</v>
      </c>
      <c r="F191" s="13"/>
      <c r="G191" s="54">
        <v>0</v>
      </c>
      <c r="H191" s="35">
        <f>[3]Лист2!L157</f>
        <v>0</v>
      </c>
      <c r="I191" s="56">
        <v>932</v>
      </c>
      <c r="J191" s="56">
        <v>137004</v>
      </c>
    </row>
    <row r="192" spans="1:10" ht="18.75" x14ac:dyDescent="0.3">
      <c r="A192" s="12">
        <f t="shared" si="3"/>
        <v>180</v>
      </c>
      <c r="B192" s="42" t="s">
        <v>132</v>
      </c>
      <c r="C192" s="50">
        <v>10249</v>
      </c>
      <c r="D192" s="49">
        <v>1</v>
      </c>
      <c r="E192" s="48" t="s">
        <v>10</v>
      </c>
      <c r="F192" s="13"/>
      <c r="G192" s="54">
        <v>0</v>
      </c>
      <c r="H192" s="35">
        <f>[3]Лист2!L158</f>
        <v>0</v>
      </c>
      <c r="I192" s="56">
        <v>103.2</v>
      </c>
      <c r="J192" s="56">
        <v>103.2</v>
      </c>
    </row>
    <row r="193" spans="1:10" ht="18.75" x14ac:dyDescent="0.3">
      <c r="A193" s="12">
        <f t="shared" si="3"/>
        <v>181</v>
      </c>
      <c r="B193" s="42" t="s">
        <v>133</v>
      </c>
      <c r="C193" s="48">
        <v>34547</v>
      </c>
      <c r="D193" s="49">
        <v>1</v>
      </c>
      <c r="E193" s="48" t="s">
        <v>10</v>
      </c>
      <c r="F193" s="13"/>
      <c r="G193" s="54">
        <v>0</v>
      </c>
      <c r="H193" s="35">
        <f>[3]Лист2!L159</f>
        <v>0</v>
      </c>
      <c r="I193" s="56">
        <v>24000</v>
      </c>
      <c r="J193" s="56">
        <v>24000</v>
      </c>
    </row>
    <row r="194" spans="1:10" ht="18.75" x14ac:dyDescent="0.3">
      <c r="A194" s="12">
        <f t="shared" si="3"/>
        <v>182</v>
      </c>
      <c r="B194" s="42" t="s">
        <v>134</v>
      </c>
      <c r="C194" s="48">
        <v>14620</v>
      </c>
      <c r="D194" s="49">
        <v>1</v>
      </c>
      <c r="E194" s="48" t="s">
        <v>10</v>
      </c>
      <c r="F194" s="13"/>
      <c r="G194" s="54">
        <v>0</v>
      </c>
      <c r="H194" s="35">
        <f>[3]Лист2!L160</f>
        <v>0</v>
      </c>
      <c r="I194" s="56">
        <v>35952</v>
      </c>
      <c r="J194" s="56">
        <v>35952</v>
      </c>
    </row>
    <row r="195" spans="1:10" ht="18.75" x14ac:dyDescent="0.3">
      <c r="A195" s="12">
        <f t="shared" si="3"/>
        <v>183</v>
      </c>
      <c r="B195" s="42" t="s">
        <v>135</v>
      </c>
      <c r="C195" s="48">
        <v>36365</v>
      </c>
      <c r="D195" s="49">
        <v>1</v>
      </c>
      <c r="E195" s="48" t="s">
        <v>10</v>
      </c>
      <c r="F195" s="13"/>
      <c r="G195" s="54">
        <v>0</v>
      </c>
      <c r="H195" s="35">
        <f>[3]Лист2!L161</f>
        <v>0</v>
      </c>
      <c r="I195" s="56">
        <v>39184</v>
      </c>
      <c r="J195" s="56">
        <v>39184</v>
      </c>
    </row>
    <row r="196" spans="1:10" ht="18.75" x14ac:dyDescent="0.3">
      <c r="A196" s="12">
        <f t="shared" si="3"/>
        <v>184</v>
      </c>
      <c r="B196" s="42" t="s">
        <v>136</v>
      </c>
      <c r="C196" s="48">
        <v>14621</v>
      </c>
      <c r="D196" s="49">
        <v>1</v>
      </c>
      <c r="E196" s="48" t="s">
        <v>10</v>
      </c>
      <c r="F196" s="13"/>
      <c r="G196" s="54">
        <v>0</v>
      </c>
      <c r="H196" s="35">
        <f>[3]Лист2!L162</f>
        <v>0</v>
      </c>
      <c r="I196" s="56">
        <v>25680</v>
      </c>
      <c r="J196" s="56">
        <v>25680</v>
      </c>
    </row>
    <row r="197" spans="1:10" ht="18.75" x14ac:dyDescent="0.3">
      <c r="A197" s="12">
        <f t="shared" si="3"/>
        <v>185</v>
      </c>
      <c r="B197" s="42" t="s">
        <v>137</v>
      </c>
      <c r="C197" s="48">
        <v>36364</v>
      </c>
      <c r="D197" s="49">
        <v>2</v>
      </c>
      <c r="E197" s="48" t="s">
        <v>10</v>
      </c>
      <c r="F197" s="13"/>
      <c r="G197" s="54">
        <v>0</v>
      </c>
      <c r="H197" s="35">
        <f>[3]Лист2!L163</f>
        <v>0</v>
      </c>
      <c r="I197" s="56">
        <v>28120</v>
      </c>
      <c r="J197" s="56">
        <v>56240</v>
      </c>
    </row>
    <row r="198" spans="1:10" ht="18.75" x14ac:dyDescent="0.3">
      <c r="A198" s="12">
        <f t="shared" si="3"/>
        <v>186</v>
      </c>
      <c r="B198" s="42" t="s">
        <v>138</v>
      </c>
      <c r="C198" s="50">
        <v>5863</v>
      </c>
      <c r="D198" s="49">
        <v>16</v>
      </c>
      <c r="E198" s="48" t="s">
        <v>10</v>
      </c>
      <c r="F198" s="13"/>
      <c r="G198" s="54">
        <v>0</v>
      </c>
      <c r="H198" s="35">
        <f>[3]Лист2!L164</f>
        <v>0</v>
      </c>
      <c r="I198" s="56">
        <v>200</v>
      </c>
      <c r="J198" s="56">
        <v>3200</v>
      </c>
    </row>
    <row r="199" spans="1:10" ht="18.75" x14ac:dyDescent="0.3">
      <c r="A199" s="12">
        <f t="shared" si="3"/>
        <v>187</v>
      </c>
      <c r="B199" s="42" t="s">
        <v>139</v>
      </c>
      <c r="C199" s="50">
        <v>9006</v>
      </c>
      <c r="D199" s="49">
        <v>6</v>
      </c>
      <c r="E199" s="48" t="s">
        <v>10</v>
      </c>
      <c r="F199" s="13"/>
      <c r="G199" s="54">
        <v>0</v>
      </c>
      <c r="H199" s="35">
        <f>[3]Лист2!L165</f>
        <v>0</v>
      </c>
      <c r="I199" s="56">
        <v>11944</v>
      </c>
      <c r="J199" s="56">
        <v>71664</v>
      </c>
    </row>
    <row r="200" spans="1:10" ht="18.75" x14ac:dyDescent="0.3">
      <c r="A200" s="12">
        <f t="shared" si="3"/>
        <v>188</v>
      </c>
      <c r="B200" s="42" t="s">
        <v>140</v>
      </c>
      <c r="C200" s="50">
        <v>10209</v>
      </c>
      <c r="D200" s="49">
        <v>3</v>
      </c>
      <c r="E200" s="48" t="s">
        <v>10</v>
      </c>
      <c r="F200" s="13"/>
      <c r="G200" s="54">
        <v>0</v>
      </c>
      <c r="H200" s="35">
        <f>[3]Лист2!L166</f>
        <v>0</v>
      </c>
      <c r="I200" s="56">
        <v>455.20000000000005</v>
      </c>
      <c r="J200" s="56">
        <v>1365.6000000000001</v>
      </c>
    </row>
    <row r="201" spans="1:10" ht="18.75" x14ac:dyDescent="0.3">
      <c r="A201" s="12">
        <f t="shared" si="3"/>
        <v>189</v>
      </c>
      <c r="B201" s="42" t="s">
        <v>141</v>
      </c>
      <c r="C201" s="50">
        <v>10388</v>
      </c>
      <c r="D201" s="49">
        <v>1</v>
      </c>
      <c r="E201" s="48" t="s">
        <v>10</v>
      </c>
      <c r="F201" s="13"/>
      <c r="G201" s="54">
        <v>0</v>
      </c>
      <c r="H201" s="35">
        <f>[3]Лист2!L167</f>
        <v>0</v>
      </c>
      <c r="I201" s="56">
        <v>95220</v>
      </c>
      <c r="J201" s="56">
        <v>95220</v>
      </c>
    </row>
    <row r="202" spans="1:10" ht="18.75" x14ac:dyDescent="0.3">
      <c r="A202" s="12">
        <f t="shared" si="3"/>
        <v>190</v>
      </c>
      <c r="B202" s="42" t="s">
        <v>142</v>
      </c>
      <c r="C202" s="50">
        <v>13430</v>
      </c>
      <c r="D202" s="49">
        <v>2</v>
      </c>
      <c r="E202" s="48" t="s">
        <v>10</v>
      </c>
      <c r="F202" s="13"/>
      <c r="G202" s="54">
        <v>0</v>
      </c>
      <c r="H202" s="35">
        <f>[3]Лист2!L168</f>
        <v>0</v>
      </c>
      <c r="I202" s="56">
        <v>3400</v>
      </c>
      <c r="J202" s="56">
        <v>6800</v>
      </c>
    </row>
    <row r="203" spans="1:10" ht="18.75" x14ac:dyDescent="0.3">
      <c r="A203" s="12">
        <f t="shared" si="3"/>
        <v>191</v>
      </c>
      <c r="B203" s="42" t="s">
        <v>143</v>
      </c>
      <c r="C203" s="48">
        <v>20203</v>
      </c>
      <c r="D203" s="49">
        <v>43</v>
      </c>
      <c r="E203" s="48" t="s">
        <v>10</v>
      </c>
      <c r="F203" s="13"/>
      <c r="G203" s="54">
        <v>0</v>
      </c>
      <c r="H203" s="35">
        <f>[3]Лист2!L169</f>
        <v>0</v>
      </c>
      <c r="I203" s="56">
        <v>4492.8</v>
      </c>
      <c r="J203" s="56">
        <v>193190.39999999999</v>
      </c>
    </row>
    <row r="204" spans="1:10" ht="18.75" x14ac:dyDescent="0.3">
      <c r="A204" s="12">
        <f t="shared" si="3"/>
        <v>192</v>
      </c>
      <c r="B204" s="42" t="s">
        <v>144</v>
      </c>
      <c r="C204" s="50">
        <v>682</v>
      </c>
      <c r="D204" s="49">
        <v>5</v>
      </c>
      <c r="E204" s="48" t="s">
        <v>10</v>
      </c>
      <c r="F204" s="13"/>
      <c r="G204" s="54">
        <v>0</v>
      </c>
      <c r="H204" s="35">
        <f>[3]Лист2!L170</f>
        <v>0</v>
      </c>
      <c r="I204" s="56">
        <v>12800</v>
      </c>
      <c r="J204" s="56">
        <v>64000</v>
      </c>
    </row>
    <row r="205" spans="1:10" ht="18.75" x14ac:dyDescent="0.3">
      <c r="A205" s="12">
        <f t="shared" si="3"/>
        <v>193</v>
      </c>
      <c r="B205" s="42" t="s">
        <v>145</v>
      </c>
      <c r="C205" s="50">
        <v>685</v>
      </c>
      <c r="D205" s="49">
        <v>4</v>
      </c>
      <c r="E205" s="48" t="s">
        <v>10</v>
      </c>
      <c r="F205" s="13"/>
      <c r="G205" s="54">
        <v>0</v>
      </c>
      <c r="H205" s="35">
        <f>[3]Лист2!L171</f>
        <v>0</v>
      </c>
      <c r="I205" s="56">
        <v>10400</v>
      </c>
      <c r="J205" s="56">
        <v>41600</v>
      </c>
    </row>
    <row r="206" spans="1:10" ht="18.75" x14ac:dyDescent="0.3">
      <c r="A206" s="12">
        <f t="shared" ref="A206:A269" si="4">A205+1</f>
        <v>194</v>
      </c>
      <c r="B206" s="42" t="s">
        <v>146</v>
      </c>
      <c r="C206" s="50">
        <v>2179</v>
      </c>
      <c r="D206" s="49">
        <v>2</v>
      </c>
      <c r="E206" s="48" t="s">
        <v>10</v>
      </c>
      <c r="F206" s="13"/>
      <c r="G206" s="54">
        <v>0</v>
      </c>
      <c r="H206" s="35">
        <f>[3]Лист2!L172</f>
        <v>0</v>
      </c>
      <c r="I206" s="56">
        <v>1760</v>
      </c>
      <c r="J206" s="56">
        <v>3520</v>
      </c>
    </row>
    <row r="207" spans="1:10" ht="18.75" x14ac:dyDescent="0.3">
      <c r="A207" s="12">
        <f t="shared" si="4"/>
        <v>195</v>
      </c>
      <c r="B207" s="42" t="s">
        <v>147</v>
      </c>
      <c r="C207" s="50">
        <v>2182</v>
      </c>
      <c r="D207" s="49">
        <v>43</v>
      </c>
      <c r="E207" s="48" t="s">
        <v>10</v>
      </c>
      <c r="F207" s="13"/>
      <c r="G207" s="54">
        <v>0</v>
      </c>
      <c r="H207" s="35">
        <f>[3]Лист2!L173</f>
        <v>0</v>
      </c>
      <c r="I207" s="56">
        <v>4400</v>
      </c>
      <c r="J207" s="56">
        <v>189200</v>
      </c>
    </row>
    <row r="208" spans="1:10" ht="18.75" x14ac:dyDescent="0.3">
      <c r="A208" s="12">
        <f t="shared" si="4"/>
        <v>196</v>
      </c>
      <c r="B208" s="42" t="s">
        <v>148</v>
      </c>
      <c r="C208" s="50">
        <v>2184</v>
      </c>
      <c r="D208" s="49">
        <v>7</v>
      </c>
      <c r="E208" s="48" t="s">
        <v>10</v>
      </c>
      <c r="F208" s="13"/>
      <c r="G208" s="54">
        <v>0</v>
      </c>
      <c r="H208" s="35">
        <f>[3]Лист2!L174</f>
        <v>0</v>
      </c>
      <c r="I208" s="56">
        <v>2633.3333333333339</v>
      </c>
      <c r="J208" s="56">
        <v>18433.333333333336</v>
      </c>
    </row>
    <row r="209" spans="1:10" ht="37.5" x14ac:dyDescent="0.25">
      <c r="A209" s="12">
        <f t="shared" si="4"/>
        <v>197</v>
      </c>
      <c r="B209" s="42" t="s">
        <v>149</v>
      </c>
      <c r="C209" s="48">
        <v>29039</v>
      </c>
      <c r="D209" s="49">
        <v>1</v>
      </c>
      <c r="E209" s="48" t="s">
        <v>10</v>
      </c>
      <c r="F209" s="13"/>
      <c r="G209" s="54">
        <v>0</v>
      </c>
      <c r="H209" s="35">
        <f>[3]Лист2!L175</f>
        <v>0</v>
      </c>
      <c r="I209" s="57">
        <v>296000</v>
      </c>
      <c r="J209" s="57">
        <v>296000</v>
      </c>
    </row>
    <row r="210" spans="1:10" ht="18.75" x14ac:dyDescent="0.3">
      <c r="A210" s="12">
        <f t="shared" si="4"/>
        <v>198</v>
      </c>
      <c r="B210" s="42" t="s">
        <v>150</v>
      </c>
      <c r="C210" s="48">
        <v>23865</v>
      </c>
      <c r="D210" s="49">
        <v>12</v>
      </c>
      <c r="E210" s="48" t="s">
        <v>10</v>
      </c>
      <c r="F210" s="13"/>
      <c r="G210" s="54">
        <v>0</v>
      </c>
      <c r="H210" s="35">
        <f>[3]Лист2!L176</f>
        <v>0</v>
      </c>
      <c r="I210" s="56">
        <v>240</v>
      </c>
      <c r="J210" s="56">
        <v>2880</v>
      </c>
    </row>
    <row r="211" spans="1:10" ht="18.75" x14ac:dyDescent="0.3">
      <c r="A211" s="12">
        <f t="shared" si="4"/>
        <v>199</v>
      </c>
      <c r="B211" s="42" t="s">
        <v>151</v>
      </c>
      <c r="C211" s="48">
        <v>23866</v>
      </c>
      <c r="D211" s="49">
        <v>6</v>
      </c>
      <c r="E211" s="48" t="s">
        <v>10</v>
      </c>
      <c r="F211" s="13"/>
      <c r="G211" s="54">
        <v>0</v>
      </c>
      <c r="H211" s="35">
        <f>[3]Лист2!L177</f>
        <v>0</v>
      </c>
      <c r="I211" s="56">
        <v>240</v>
      </c>
      <c r="J211" s="56">
        <v>1440</v>
      </c>
    </row>
    <row r="212" spans="1:10" ht="18.75" x14ac:dyDescent="0.3">
      <c r="A212" s="12">
        <f t="shared" si="4"/>
        <v>200</v>
      </c>
      <c r="B212" s="42" t="s">
        <v>152</v>
      </c>
      <c r="C212" s="50">
        <v>9206</v>
      </c>
      <c r="D212" s="49">
        <v>2</v>
      </c>
      <c r="E212" s="34" t="s">
        <v>235</v>
      </c>
      <c r="F212" s="13"/>
      <c r="G212" s="54">
        <v>0</v>
      </c>
      <c r="H212" s="35">
        <f>[3]Лист2!L178</f>
        <v>0</v>
      </c>
      <c r="I212" s="56">
        <v>36000</v>
      </c>
      <c r="J212" s="56">
        <v>72000</v>
      </c>
    </row>
    <row r="213" spans="1:10" ht="18.75" x14ac:dyDescent="0.3">
      <c r="A213" s="12">
        <f t="shared" si="4"/>
        <v>201</v>
      </c>
      <c r="B213" s="42" t="s">
        <v>153</v>
      </c>
      <c r="C213" s="48">
        <v>32899</v>
      </c>
      <c r="D213" s="49">
        <v>8</v>
      </c>
      <c r="E213" s="48" t="s">
        <v>10</v>
      </c>
      <c r="F213" s="13"/>
      <c r="G213" s="54">
        <v>0</v>
      </c>
      <c r="H213" s="35">
        <f>[3]Лист2!L179</f>
        <v>0</v>
      </c>
      <c r="I213" s="56">
        <v>43740</v>
      </c>
      <c r="J213" s="56">
        <v>349920</v>
      </c>
    </row>
    <row r="214" spans="1:10" ht="18.75" x14ac:dyDescent="0.3">
      <c r="A214" s="12">
        <f t="shared" si="4"/>
        <v>202</v>
      </c>
      <c r="B214" s="42" t="s">
        <v>154</v>
      </c>
      <c r="C214" s="50">
        <v>8903</v>
      </c>
      <c r="D214" s="49">
        <v>1</v>
      </c>
      <c r="E214" s="48" t="s">
        <v>10</v>
      </c>
      <c r="F214" s="13"/>
      <c r="G214" s="54">
        <v>0</v>
      </c>
      <c r="H214" s="35">
        <f>[3]Лист2!L180</f>
        <v>0</v>
      </c>
      <c r="I214" s="56">
        <v>25508</v>
      </c>
      <c r="J214" s="56">
        <v>25508</v>
      </c>
    </row>
    <row r="215" spans="1:10" ht="18.75" x14ac:dyDescent="0.3">
      <c r="A215" s="12">
        <f t="shared" si="4"/>
        <v>203</v>
      </c>
      <c r="B215" s="42" t="s">
        <v>155</v>
      </c>
      <c r="C215" s="50">
        <v>10675</v>
      </c>
      <c r="D215" s="49">
        <v>2</v>
      </c>
      <c r="E215" s="48" t="s">
        <v>10</v>
      </c>
      <c r="F215" s="13"/>
      <c r="G215" s="54">
        <v>0</v>
      </c>
      <c r="H215" s="35">
        <f>[3]Лист2!L181</f>
        <v>0</v>
      </c>
      <c r="I215" s="56">
        <v>1760</v>
      </c>
      <c r="J215" s="56">
        <v>3520</v>
      </c>
    </row>
    <row r="216" spans="1:10" ht="18.75" x14ac:dyDescent="0.3">
      <c r="A216" s="12">
        <f t="shared" si="4"/>
        <v>204</v>
      </c>
      <c r="B216" s="42" t="s">
        <v>156</v>
      </c>
      <c r="C216" s="50">
        <v>10666</v>
      </c>
      <c r="D216" s="49">
        <v>3</v>
      </c>
      <c r="E216" s="48" t="s">
        <v>10</v>
      </c>
      <c r="F216" s="13"/>
      <c r="G216" s="54">
        <v>0</v>
      </c>
      <c r="H216" s="35">
        <f>[3]Лист2!L182</f>
        <v>0</v>
      </c>
      <c r="I216" s="56">
        <v>16640</v>
      </c>
      <c r="J216" s="56">
        <v>49920</v>
      </c>
    </row>
    <row r="217" spans="1:10" ht="18.75" x14ac:dyDescent="0.3">
      <c r="A217" s="12">
        <f t="shared" si="4"/>
        <v>205</v>
      </c>
      <c r="B217" s="42" t="s">
        <v>157</v>
      </c>
      <c r="C217" s="50">
        <v>5936</v>
      </c>
      <c r="D217" s="49">
        <v>1</v>
      </c>
      <c r="E217" s="48" t="s">
        <v>10</v>
      </c>
      <c r="F217" s="13"/>
      <c r="G217" s="54">
        <v>0</v>
      </c>
      <c r="H217" s="35">
        <f>[3]Лист2!L183</f>
        <v>0</v>
      </c>
      <c r="I217" s="56">
        <v>8000</v>
      </c>
      <c r="J217" s="56">
        <v>8000</v>
      </c>
    </row>
    <row r="218" spans="1:10" ht="18.75" x14ac:dyDescent="0.3">
      <c r="A218" s="12">
        <f t="shared" si="4"/>
        <v>206</v>
      </c>
      <c r="B218" s="42" t="s">
        <v>158</v>
      </c>
      <c r="C218" s="50">
        <v>2040</v>
      </c>
      <c r="D218" s="49">
        <v>1</v>
      </c>
      <c r="E218" s="48" t="s">
        <v>10</v>
      </c>
      <c r="F218" s="13"/>
      <c r="G218" s="54">
        <v>0</v>
      </c>
      <c r="H218" s="35">
        <f>[3]Лист2!L184</f>
        <v>0</v>
      </c>
      <c r="I218" s="56">
        <v>36000</v>
      </c>
      <c r="J218" s="56">
        <v>36000</v>
      </c>
    </row>
    <row r="219" spans="1:10" ht="18.75" x14ac:dyDescent="0.3">
      <c r="A219" s="12">
        <f t="shared" si="4"/>
        <v>207</v>
      </c>
      <c r="B219" s="42" t="s">
        <v>159</v>
      </c>
      <c r="C219" s="50">
        <v>2042</v>
      </c>
      <c r="D219" s="49">
        <v>1</v>
      </c>
      <c r="E219" s="48" t="s">
        <v>10</v>
      </c>
      <c r="F219" s="13"/>
      <c r="G219" s="54">
        <v>0</v>
      </c>
      <c r="H219" s="35">
        <f>[3]Лист2!L185</f>
        <v>0</v>
      </c>
      <c r="I219" s="56">
        <v>36000</v>
      </c>
      <c r="J219" s="56">
        <v>36000</v>
      </c>
    </row>
    <row r="220" spans="1:10" ht="18.75" x14ac:dyDescent="0.3">
      <c r="A220" s="12">
        <f t="shared" si="4"/>
        <v>208</v>
      </c>
      <c r="B220" s="45" t="s">
        <v>160</v>
      </c>
      <c r="C220" s="50">
        <v>5649</v>
      </c>
      <c r="D220" s="49">
        <v>5</v>
      </c>
      <c r="E220" s="48" t="s">
        <v>10</v>
      </c>
      <c r="F220" s="13"/>
      <c r="G220" s="54">
        <v>0</v>
      </c>
      <c r="H220" s="35">
        <f>[3]Лист2!L186</f>
        <v>0</v>
      </c>
      <c r="I220" s="56">
        <v>10800</v>
      </c>
      <c r="J220" s="56">
        <v>54000</v>
      </c>
    </row>
    <row r="221" spans="1:10" ht="18.75" x14ac:dyDescent="0.3">
      <c r="A221" s="12">
        <f t="shared" si="4"/>
        <v>209</v>
      </c>
      <c r="B221" s="45" t="s">
        <v>161</v>
      </c>
      <c r="C221" s="48">
        <v>28432</v>
      </c>
      <c r="D221" s="49">
        <v>11</v>
      </c>
      <c r="E221" s="48" t="s">
        <v>10</v>
      </c>
      <c r="F221" s="13"/>
      <c r="G221" s="54">
        <v>0</v>
      </c>
      <c r="H221" s="35">
        <f>[3]Лист2!L187</f>
        <v>0</v>
      </c>
      <c r="I221" s="56">
        <v>11600</v>
      </c>
      <c r="J221" s="56">
        <v>127600</v>
      </c>
    </row>
    <row r="222" spans="1:10" ht="18.75" x14ac:dyDescent="0.3">
      <c r="A222" s="12">
        <f t="shared" si="4"/>
        <v>210</v>
      </c>
      <c r="B222" s="42" t="s">
        <v>162</v>
      </c>
      <c r="C222" s="50">
        <v>5646</v>
      </c>
      <c r="D222" s="49">
        <v>27</v>
      </c>
      <c r="E222" s="48" t="s">
        <v>10</v>
      </c>
      <c r="F222" s="13"/>
      <c r="G222" s="54">
        <v>0</v>
      </c>
      <c r="H222" s="35">
        <f>[3]Лист2!L188</f>
        <v>0</v>
      </c>
      <c r="I222" s="56">
        <v>1600</v>
      </c>
      <c r="J222" s="56">
        <v>43200</v>
      </c>
    </row>
    <row r="223" spans="1:10" ht="18.75" x14ac:dyDescent="0.3">
      <c r="A223" s="12">
        <f t="shared" si="4"/>
        <v>211</v>
      </c>
      <c r="B223" s="42" t="s">
        <v>163</v>
      </c>
      <c r="C223" s="48">
        <v>28433</v>
      </c>
      <c r="D223" s="49">
        <v>27</v>
      </c>
      <c r="E223" s="48" t="s">
        <v>10</v>
      </c>
      <c r="F223" s="13"/>
      <c r="G223" s="54">
        <v>0</v>
      </c>
      <c r="H223" s="35">
        <f>[3]Лист2!L189</f>
        <v>0</v>
      </c>
      <c r="I223" s="56">
        <v>1400</v>
      </c>
      <c r="J223" s="56">
        <v>37800</v>
      </c>
    </row>
    <row r="224" spans="1:10" ht="18.75" x14ac:dyDescent="0.3">
      <c r="A224" s="12">
        <f t="shared" si="4"/>
        <v>212</v>
      </c>
      <c r="B224" s="42" t="s">
        <v>164</v>
      </c>
      <c r="C224" s="48">
        <v>28541</v>
      </c>
      <c r="D224" s="49">
        <v>1</v>
      </c>
      <c r="E224" s="48" t="s">
        <v>10</v>
      </c>
      <c r="F224" s="13"/>
      <c r="G224" s="54">
        <v>0</v>
      </c>
      <c r="H224" s="35">
        <f>[3]Лист2!L190</f>
        <v>0</v>
      </c>
      <c r="I224" s="56">
        <v>2166.4</v>
      </c>
      <c r="J224" s="56">
        <v>2166.4</v>
      </c>
    </row>
    <row r="225" spans="1:10" ht="18.75" x14ac:dyDescent="0.3">
      <c r="A225" s="12">
        <f t="shared" si="4"/>
        <v>213</v>
      </c>
      <c r="B225" s="42" t="s">
        <v>165</v>
      </c>
      <c r="C225" s="48">
        <v>23873</v>
      </c>
      <c r="D225" s="49">
        <v>41</v>
      </c>
      <c r="E225" s="48" t="s">
        <v>10</v>
      </c>
      <c r="F225" s="13"/>
      <c r="G225" s="54">
        <v>0</v>
      </c>
      <c r="H225" s="35">
        <f>[3]Лист2!L191</f>
        <v>0</v>
      </c>
      <c r="I225" s="56">
        <v>16800</v>
      </c>
      <c r="J225" s="56">
        <v>688800</v>
      </c>
    </row>
    <row r="226" spans="1:10" ht="18.75" x14ac:dyDescent="0.3">
      <c r="A226" s="12">
        <f t="shared" si="4"/>
        <v>214</v>
      </c>
      <c r="B226" s="42" t="s">
        <v>166</v>
      </c>
      <c r="C226" s="50">
        <v>12557</v>
      </c>
      <c r="D226" s="49">
        <v>24</v>
      </c>
      <c r="E226" s="48" t="s">
        <v>10</v>
      </c>
      <c r="F226" s="13"/>
      <c r="G226" s="54">
        <v>0</v>
      </c>
      <c r="H226" s="35">
        <f>[3]Лист2!L192</f>
        <v>0</v>
      </c>
      <c r="I226" s="56">
        <v>12800</v>
      </c>
      <c r="J226" s="56">
        <v>307200</v>
      </c>
    </row>
    <row r="227" spans="1:10" ht="18.75" x14ac:dyDescent="0.3">
      <c r="A227" s="12">
        <f t="shared" si="4"/>
        <v>215</v>
      </c>
      <c r="B227" s="42" t="s">
        <v>167</v>
      </c>
      <c r="C227" s="50">
        <v>12561</v>
      </c>
      <c r="D227" s="49">
        <v>46</v>
      </c>
      <c r="E227" s="48" t="s">
        <v>10</v>
      </c>
      <c r="F227" s="13"/>
      <c r="G227" s="54">
        <v>0</v>
      </c>
      <c r="H227" s="35">
        <f>[3]Лист2!L193</f>
        <v>0</v>
      </c>
      <c r="I227" s="56">
        <v>15600</v>
      </c>
      <c r="J227" s="56">
        <v>717600</v>
      </c>
    </row>
    <row r="228" spans="1:10" ht="18.75" x14ac:dyDescent="0.3">
      <c r="A228" s="12">
        <f t="shared" si="4"/>
        <v>216</v>
      </c>
      <c r="B228" s="42" t="s">
        <v>168</v>
      </c>
      <c r="C228" s="50">
        <v>12563</v>
      </c>
      <c r="D228" s="49">
        <v>30</v>
      </c>
      <c r="E228" s="48" t="s">
        <v>10</v>
      </c>
      <c r="F228" s="13"/>
      <c r="G228" s="54">
        <v>0</v>
      </c>
      <c r="H228" s="35">
        <f>[3]Лист2!L194</f>
        <v>0</v>
      </c>
      <c r="I228" s="56">
        <v>11200</v>
      </c>
      <c r="J228" s="56">
        <v>336000</v>
      </c>
    </row>
    <row r="229" spans="1:10" ht="18.75" x14ac:dyDescent="0.3">
      <c r="A229" s="12">
        <f t="shared" si="4"/>
        <v>217</v>
      </c>
      <c r="B229" s="42" t="s">
        <v>169</v>
      </c>
      <c r="C229" s="50">
        <v>12565</v>
      </c>
      <c r="D229" s="49">
        <v>53</v>
      </c>
      <c r="E229" s="48" t="s">
        <v>10</v>
      </c>
      <c r="F229" s="13"/>
      <c r="G229" s="54">
        <v>0</v>
      </c>
      <c r="H229" s="35">
        <f>[3]Лист2!L195</f>
        <v>0</v>
      </c>
      <c r="I229" s="56">
        <v>9600</v>
      </c>
      <c r="J229" s="56">
        <v>508800</v>
      </c>
    </row>
    <row r="230" spans="1:10" ht="18.75" x14ac:dyDescent="0.3">
      <c r="A230" s="12">
        <f t="shared" si="4"/>
        <v>218</v>
      </c>
      <c r="B230" s="42" t="s">
        <v>170</v>
      </c>
      <c r="C230" s="50">
        <v>12562</v>
      </c>
      <c r="D230" s="49">
        <v>24</v>
      </c>
      <c r="E230" s="48" t="s">
        <v>10</v>
      </c>
      <c r="F230" s="13"/>
      <c r="G230" s="54">
        <v>0</v>
      </c>
      <c r="H230" s="35">
        <f>[3]Лист2!L196</f>
        <v>0</v>
      </c>
      <c r="I230" s="56">
        <v>2400</v>
      </c>
      <c r="J230" s="56">
        <v>57600</v>
      </c>
    </row>
    <row r="231" spans="1:10" ht="18.75" x14ac:dyDescent="0.3">
      <c r="A231" s="12">
        <f t="shared" si="4"/>
        <v>219</v>
      </c>
      <c r="B231" s="42" t="s">
        <v>171</v>
      </c>
      <c r="C231" s="50">
        <v>12564</v>
      </c>
      <c r="D231" s="49">
        <v>73</v>
      </c>
      <c r="E231" s="48" t="s">
        <v>10</v>
      </c>
      <c r="F231" s="13"/>
      <c r="G231" s="54">
        <v>0</v>
      </c>
      <c r="H231" s="35">
        <f>[3]Лист2!L197</f>
        <v>0</v>
      </c>
      <c r="I231" s="56">
        <v>2000</v>
      </c>
      <c r="J231" s="56">
        <v>146000</v>
      </c>
    </row>
    <row r="232" spans="1:10" ht="18.75" x14ac:dyDescent="0.3">
      <c r="A232" s="12">
        <f t="shared" si="4"/>
        <v>220</v>
      </c>
      <c r="B232" s="42" t="s">
        <v>172</v>
      </c>
      <c r="C232" s="50">
        <v>13499</v>
      </c>
      <c r="D232" s="49">
        <v>5</v>
      </c>
      <c r="E232" s="48" t="s">
        <v>10</v>
      </c>
      <c r="F232" s="13"/>
      <c r="G232" s="54">
        <v>0</v>
      </c>
      <c r="H232" s="35">
        <f>[3]Лист2!L198</f>
        <v>0</v>
      </c>
      <c r="I232" s="56">
        <v>247.33333333333337</v>
      </c>
      <c r="J232" s="56">
        <v>1236.666666666667</v>
      </c>
    </row>
    <row r="233" spans="1:10" ht="18.75" x14ac:dyDescent="0.3">
      <c r="A233" s="12">
        <f t="shared" si="4"/>
        <v>221</v>
      </c>
      <c r="B233" s="42" t="s">
        <v>173</v>
      </c>
      <c r="C233" s="48">
        <v>16397</v>
      </c>
      <c r="D233" s="49">
        <v>1</v>
      </c>
      <c r="E233" s="48" t="s">
        <v>10</v>
      </c>
      <c r="F233" s="13"/>
      <c r="G233" s="54">
        <v>0</v>
      </c>
      <c r="H233" s="35">
        <f>[3]Лист2!L199</f>
        <v>0</v>
      </c>
      <c r="I233" s="56">
        <v>93333.333333333343</v>
      </c>
      <c r="J233" s="56">
        <v>93333.333333333343</v>
      </c>
    </row>
    <row r="234" spans="1:10" ht="18.75" x14ac:dyDescent="0.3">
      <c r="A234" s="12">
        <f t="shared" si="4"/>
        <v>222</v>
      </c>
      <c r="B234" s="42" t="s">
        <v>174</v>
      </c>
      <c r="C234" s="48">
        <v>15483</v>
      </c>
      <c r="D234" s="49">
        <v>3</v>
      </c>
      <c r="E234" s="48" t="s">
        <v>10</v>
      </c>
      <c r="F234" s="13"/>
      <c r="G234" s="54">
        <v>0</v>
      </c>
      <c r="H234" s="35">
        <f>[3]Лист2!L200</f>
        <v>0</v>
      </c>
      <c r="I234" s="56">
        <v>2333.3333333333335</v>
      </c>
      <c r="J234" s="56">
        <v>7000</v>
      </c>
    </row>
    <row r="235" spans="1:10" ht="18.75" x14ac:dyDescent="0.3">
      <c r="A235" s="12">
        <f t="shared" si="4"/>
        <v>223</v>
      </c>
      <c r="B235" s="42" t="s">
        <v>175</v>
      </c>
      <c r="C235" s="48">
        <v>15472</v>
      </c>
      <c r="D235" s="49">
        <v>2</v>
      </c>
      <c r="E235" s="48" t="s">
        <v>10</v>
      </c>
      <c r="F235" s="13"/>
      <c r="G235" s="54">
        <v>0</v>
      </c>
      <c r="H235" s="35">
        <f>[3]Лист2!L201</f>
        <v>0</v>
      </c>
      <c r="I235" s="56">
        <v>666.66666666666674</v>
      </c>
      <c r="J235" s="56">
        <v>1333.3333333333335</v>
      </c>
    </row>
    <row r="236" spans="1:10" ht="18.75" x14ac:dyDescent="0.3">
      <c r="A236" s="12">
        <f t="shared" si="4"/>
        <v>224</v>
      </c>
      <c r="B236" s="42" t="s">
        <v>176</v>
      </c>
      <c r="C236" s="50">
        <v>6990</v>
      </c>
      <c r="D236" s="49">
        <v>7</v>
      </c>
      <c r="E236" s="48" t="s">
        <v>10</v>
      </c>
      <c r="F236" s="13"/>
      <c r="G236" s="54">
        <v>0</v>
      </c>
      <c r="H236" s="35">
        <f>[3]Лист2!L202</f>
        <v>0</v>
      </c>
      <c r="I236" s="56">
        <v>4666.666666666667</v>
      </c>
      <c r="J236" s="56">
        <v>32666.666666666668</v>
      </c>
    </row>
    <row r="237" spans="1:10" ht="18.75" x14ac:dyDescent="0.3">
      <c r="A237" s="12">
        <f t="shared" si="4"/>
        <v>225</v>
      </c>
      <c r="B237" s="42" t="s">
        <v>177</v>
      </c>
      <c r="C237" s="50">
        <v>14235</v>
      </c>
      <c r="D237" s="49">
        <v>1</v>
      </c>
      <c r="E237" s="48" t="s">
        <v>10</v>
      </c>
      <c r="F237" s="13"/>
      <c r="G237" s="54">
        <v>0</v>
      </c>
      <c r="H237" s="35">
        <f>[3]Лист2!L203</f>
        <v>0</v>
      </c>
      <c r="I237" s="56">
        <v>65533.333333333343</v>
      </c>
      <c r="J237" s="56">
        <v>65533.333333333343</v>
      </c>
    </row>
    <row r="238" spans="1:10" ht="18.75" x14ac:dyDescent="0.3">
      <c r="A238" s="12">
        <f t="shared" si="4"/>
        <v>226</v>
      </c>
      <c r="B238" s="42" t="s">
        <v>178</v>
      </c>
      <c r="C238" s="50">
        <v>1318</v>
      </c>
      <c r="D238" s="49">
        <v>1</v>
      </c>
      <c r="E238" s="48" t="s">
        <v>10</v>
      </c>
      <c r="F238" s="13"/>
      <c r="G238" s="54">
        <v>0</v>
      </c>
      <c r="H238" s="35">
        <f>[3]Лист2!L204</f>
        <v>0</v>
      </c>
      <c r="I238" s="56">
        <v>5000</v>
      </c>
      <c r="J238" s="56">
        <v>5000</v>
      </c>
    </row>
    <row r="239" spans="1:10" ht="18.75" x14ac:dyDescent="0.3">
      <c r="A239" s="12">
        <f t="shared" si="4"/>
        <v>227</v>
      </c>
      <c r="B239" s="42" t="s">
        <v>179</v>
      </c>
      <c r="C239" s="50">
        <v>14035</v>
      </c>
      <c r="D239" s="49">
        <v>1</v>
      </c>
      <c r="E239" s="48" t="s">
        <v>10</v>
      </c>
      <c r="F239" s="13"/>
      <c r="G239" s="54">
        <v>0</v>
      </c>
      <c r="H239" s="35">
        <f>[3]Лист2!L205</f>
        <v>0</v>
      </c>
      <c r="I239" s="56">
        <v>12000</v>
      </c>
      <c r="J239" s="56">
        <v>12000</v>
      </c>
    </row>
    <row r="240" spans="1:10" ht="18.75" x14ac:dyDescent="0.3">
      <c r="A240" s="12">
        <f t="shared" si="4"/>
        <v>228</v>
      </c>
      <c r="B240" s="42" t="s">
        <v>180</v>
      </c>
      <c r="C240" s="50">
        <v>14034</v>
      </c>
      <c r="D240" s="49">
        <v>4</v>
      </c>
      <c r="E240" s="48" t="s">
        <v>10</v>
      </c>
      <c r="F240" s="13"/>
      <c r="G240" s="54">
        <v>0</v>
      </c>
      <c r="H240" s="35">
        <f>[3]Лист2!L206</f>
        <v>0</v>
      </c>
      <c r="I240" s="56">
        <v>5000</v>
      </c>
      <c r="J240" s="56">
        <v>20000</v>
      </c>
    </row>
    <row r="241" spans="1:10" ht="18.75" x14ac:dyDescent="0.3">
      <c r="A241" s="12">
        <f t="shared" si="4"/>
        <v>229</v>
      </c>
      <c r="B241" s="42" t="s">
        <v>181</v>
      </c>
      <c r="C241" s="50">
        <v>14033</v>
      </c>
      <c r="D241" s="49">
        <v>2</v>
      </c>
      <c r="E241" s="48" t="s">
        <v>10</v>
      </c>
      <c r="F241" s="13"/>
      <c r="G241" s="54">
        <v>0</v>
      </c>
      <c r="H241" s="35">
        <f>[3]Лист2!L207</f>
        <v>0</v>
      </c>
      <c r="I241" s="56">
        <v>5000</v>
      </c>
      <c r="J241" s="56">
        <v>10000</v>
      </c>
    </row>
    <row r="242" spans="1:10" ht="18.75" x14ac:dyDescent="0.3">
      <c r="A242" s="12">
        <f t="shared" si="4"/>
        <v>230</v>
      </c>
      <c r="B242" s="42" t="s">
        <v>182</v>
      </c>
      <c r="C242" s="50">
        <v>7767</v>
      </c>
      <c r="D242" s="49">
        <v>1</v>
      </c>
      <c r="E242" s="48" t="s">
        <v>10</v>
      </c>
      <c r="F242" s="13"/>
      <c r="G242" s="54">
        <v>0</v>
      </c>
      <c r="H242" s="35">
        <f>[3]Лист2!L208</f>
        <v>0</v>
      </c>
      <c r="I242" s="56">
        <v>3666.6666666666674</v>
      </c>
      <c r="J242" s="56">
        <v>3666.6666666666674</v>
      </c>
    </row>
    <row r="243" spans="1:10" ht="18.75" x14ac:dyDescent="0.3">
      <c r="A243" s="12">
        <f t="shared" si="4"/>
        <v>231</v>
      </c>
      <c r="B243" s="42" t="s">
        <v>183</v>
      </c>
      <c r="C243" s="50">
        <v>11015</v>
      </c>
      <c r="D243" s="49">
        <v>13</v>
      </c>
      <c r="E243" s="48" t="s">
        <v>10</v>
      </c>
      <c r="F243" s="13"/>
      <c r="G243" s="54">
        <v>0</v>
      </c>
      <c r="H243" s="35">
        <f>[3]Лист2!L209</f>
        <v>0</v>
      </c>
      <c r="I243" s="56">
        <v>1666.666666666667</v>
      </c>
      <c r="J243" s="56">
        <v>21666.666666666672</v>
      </c>
    </row>
    <row r="244" spans="1:10" ht="18.75" x14ac:dyDescent="0.3">
      <c r="A244" s="12">
        <f t="shared" si="4"/>
        <v>232</v>
      </c>
      <c r="B244" s="42" t="s">
        <v>184</v>
      </c>
      <c r="C244" s="50">
        <v>2514</v>
      </c>
      <c r="D244" s="49">
        <v>24</v>
      </c>
      <c r="E244" s="48" t="s">
        <v>10</v>
      </c>
      <c r="F244" s="13"/>
      <c r="G244" s="54">
        <v>0</v>
      </c>
      <c r="H244" s="35">
        <f>[3]Лист2!L210</f>
        <v>0</v>
      </c>
      <c r="I244" s="56">
        <v>466.66666666666674</v>
      </c>
      <c r="J244" s="56">
        <v>11200.000000000002</v>
      </c>
    </row>
    <row r="245" spans="1:10" ht="18.75" x14ac:dyDescent="0.3">
      <c r="A245" s="12">
        <f t="shared" si="4"/>
        <v>233</v>
      </c>
      <c r="B245" s="42" t="s">
        <v>185</v>
      </c>
      <c r="C245" s="50">
        <v>6987</v>
      </c>
      <c r="D245" s="49">
        <v>4</v>
      </c>
      <c r="E245" s="48" t="s">
        <v>10</v>
      </c>
      <c r="F245" s="13"/>
      <c r="G245" s="54">
        <v>0</v>
      </c>
      <c r="H245" s="35">
        <f>[3]Лист2!L211</f>
        <v>0</v>
      </c>
      <c r="I245" s="56">
        <v>533.33333333333337</v>
      </c>
      <c r="J245" s="56">
        <v>2133.3333333333335</v>
      </c>
    </row>
    <row r="246" spans="1:10" ht="18.75" x14ac:dyDescent="0.3">
      <c r="A246" s="12">
        <f t="shared" si="4"/>
        <v>234</v>
      </c>
      <c r="B246" s="42" t="s">
        <v>186</v>
      </c>
      <c r="C246" s="50">
        <v>2866</v>
      </c>
      <c r="D246" s="49">
        <v>125</v>
      </c>
      <c r="E246" s="48" t="s">
        <v>10</v>
      </c>
      <c r="F246" s="13"/>
      <c r="G246" s="54">
        <v>0</v>
      </c>
      <c r="H246" s="35">
        <f>[3]Лист2!L212</f>
        <v>0</v>
      </c>
      <c r="I246" s="56">
        <v>66.666666666666671</v>
      </c>
      <c r="J246" s="56">
        <v>8333.3333333333339</v>
      </c>
    </row>
    <row r="247" spans="1:10" ht="18.75" x14ac:dyDescent="0.3">
      <c r="A247" s="12">
        <f t="shared" si="4"/>
        <v>235</v>
      </c>
      <c r="B247" s="42" t="s">
        <v>187</v>
      </c>
      <c r="C247" s="50">
        <v>8095</v>
      </c>
      <c r="D247" s="49">
        <v>14</v>
      </c>
      <c r="E247" s="48" t="s">
        <v>10</v>
      </c>
      <c r="F247" s="13"/>
      <c r="G247" s="54">
        <v>0</v>
      </c>
      <c r="H247" s="35">
        <f>[3]Лист2!L213</f>
        <v>0</v>
      </c>
      <c r="I247" s="56">
        <v>66.666666666666671</v>
      </c>
      <c r="J247" s="56">
        <v>933.33333333333337</v>
      </c>
    </row>
    <row r="248" spans="1:10" ht="18.75" x14ac:dyDescent="0.3">
      <c r="A248" s="12">
        <f t="shared" si="4"/>
        <v>236</v>
      </c>
      <c r="B248" s="42" t="s">
        <v>188</v>
      </c>
      <c r="C248" s="50">
        <v>7765</v>
      </c>
      <c r="D248" s="49">
        <v>9</v>
      </c>
      <c r="E248" s="48" t="s">
        <v>10</v>
      </c>
      <c r="F248" s="13"/>
      <c r="G248" s="54">
        <v>0</v>
      </c>
      <c r="H248" s="35">
        <f>[3]Лист2!L214</f>
        <v>0</v>
      </c>
      <c r="I248" s="56">
        <v>1666.666666666667</v>
      </c>
      <c r="J248" s="56">
        <v>15000.000000000004</v>
      </c>
    </row>
    <row r="249" spans="1:10" ht="18.75" x14ac:dyDescent="0.3">
      <c r="A249" s="12">
        <f t="shared" si="4"/>
        <v>237</v>
      </c>
      <c r="B249" s="42" t="s">
        <v>189</v>
      </c>
      <c r="C249" s="50">
        <v>5215</v>
      </c>
      <c r="D249" s="49">
        <v>24</v>
      </c>
      <c r="E249" s="48" t="s">
        <v>10</v>
      </c>
      <c r="F249" s="13"/>
      <c r="G249" s="54">
        <v>0</v>
      </c>
      <c r="H249" s="35">
        <f>[3]Лист2!L215</f>
        <v>0</v>
      </c>
      <c r="I249" s="56">
        <v>800</v>
      </c>
      <c r="J249" s="56">
        <v>19200</v>
      </c>
    </row>
    <row r="250" spans="1:10" ht="18.75" x14ac:dyDescent="0.3">
      <c r="A250" s="12">
        <f t="shared" si="4"/>
        <v>238</v>
      </c>
      <c r="B250" s="42" t="s">
        <v>190</v>
      </c>
      <c r="C250" s="48">
        <v>17540</v>
      </c>
      <c r="D250" s="49">
        <v>2</v>
      </c>
      <c r="E250" s="48" t="s">
        <v>10</v>
      </c>
      <c r="F250" s="13"/>
      <c r="G250" s="54">
        <v>0</v>
      </c>
      <c r="H250" s="35">
        <f>[3]Лист2!L216</f>
        <v>0</v>
      </c>
      <c r="I250" s="56">
        <v>36800</v>
      </c>
      <c r="J250" s="56">
        <v>73600</v>
      </c>
    </row>
    <row r="251" spans="1:10" ht="18.75" x14ac:dyDescent="0.3">
      <c r="A251" s="12">
        <f t="shared" si="4"/>
        <v>239</v>
      </c>
      <c r="B251" s="42" t="s">
        <v>191</v>
      </c>
      <c r="C251" s="48">
        <v>17538</v>
      </c>
      <c r="D251" s="49">
        <v>1</v>
      </c>
      <c r="E251" s="48" t="s">
        <v>10</v>
      </c>
      <c r="F251" s="13"/>
      <c r="G251" s="54">
        <v>0</v>
      </c>
      <c r="H251" s="35">
        <f>[3]Лист2!L217</f>
        <v>0</v>
      </c>
      <c r="I251" s="56">
        <v>14800</v>
      </c>
      <c r="J251" s="56">
        <v>14800</v>
      </c>
    </row>
    <row r="252" spans="1:10" ht="18.75" x14ac:dyDescent="0.3">
      <c r="A252" s="12">
        <f t="shared" si="4"/>
        <v>240</v>
      </c>
      <c r="B252" s="42" t="s">
        <v>192</v>
      </c>
      <c r="C252" s="48">
        <v>17537</v>
      </c>
      <c r="D252" s="49">
        <v>1</v>
      </c>
      <c r="E252" s="48" t="s">
        <v>10</v>
      </c>
      <c r="F252" s="13"/>
      <c r="G252" s="54">
        <v>0</v>
      </c>
      <c r="H252" s="35">
        <f>[3]Лист2!L218</f>
        <v>0</v>
      </c>
      <c r="I252" s="56">
        <v>19600</v>
      </c>
      <c r="J252" s="56">
        <v>19600</v>
      </c>
    </row>
    <row r="253" spans="1:10" ht="18.75" x14ac:dyDescent="0.3">
      <c r="A253" s="12">
        <f t="shared" si="4"/>
        <v>241</v>
      </c>
      <c r="B253" s="42" t="s">
        <v>193</v>
      </c>
      <c r="C253" s="48">
        <v>29023</v>
      </c>
      <c r="D253" s="49">
        <v>2</v>
      </c>
      <c r="E253" s="48" t="s">
        <v>10</v>
      </c>
      <c r="F253" s="13"/>
      <c r="G253" s="54">
        <v>0</v>
      </c>
      <c r="H253" s="35">
        <f>[3]Лист2!L219</f>
        <v>0</v>
      </c>
      <c r="I253" s="56">
        <v>32000</v>
      </c>
      <c r="J253" s="56">
        <v>64000</v>
      </c>
    </row>
    <row r="254" spans="1:10" ht="18.75" x14ac:dyDescent="0.3">
      <c r="A254" s="12">
        <f t="shared" si="4"/>
        <v>242</v>
      </c>
      <c r="B254" s="42" t="s">
        <v>194</v>
      </c>
      <c r="C254" s="48">
        <v>17533</v>
      </c>
      <c r="D254" s="49">
        <v>1</v>
      </c>
      <c r="E254" s="48" t="s">
        <v>10</v>
      </c>
      <c r="F254" s="13"/>
      <c r="G254" s="54">
        <v>0</v>
      </c>
      <c r="H254" s="35">
        <f>[3]Лист2!L220</f>
        <v>0</v>
      </c>
      <c r="I254" s="56">
        <v>104000</v>
      </c>
      <c r="J254" s="56">
        <v>104000</v>
      </c>
    </row>
    <row r="255" spans="1:10" ht="18.75" x14ac:dyDescent="0.3">
      <c r="A255" s="12">
        <f t="shared" si="4"/>
        <v>243</v>
      </c>
      <c r="B255" s="42" t="s">
        <v>195</v>
      </c>
      <c r="C255" s="48">
        <v>17539</v>
      </c>
      <c r="D255" s="49">
        <v>1</v>
      </c>
      <c r="E255" s="48" t="s">
        <v>10</v>
      </c>
      <c r="F255" s="13"/>
      <c r="G255" s="54">
        <v>0</v>
      </c>
      <c r="H255" s="35">
        <f>[3]Лист2!L221</f>
        <v>0</v>
      </c>
      <c r="I255" s="56">
        <v>6000</v>
      </c>
      <c r="J255" s="56">
        <v>6000</v>
      </c>
    </row>
    <row r="256" spans="1:10" ht="18.75" x14ac:dyDescent="0.3">
      <c r="A256" s="12">
        <f t="shared" si="4"/>
        <v>244</v>
      </c>
      <c r="B256" s="42" t="s">
        <v>196</v>
      </c>
      <c r="C256" s="48">
        <v>17536</v>
      </c>
      <c r="D256" s="49">
        <v>1</v>
      </c>
      <c r="E256" s="48" t="s">
        <v>10</v>
      </c>
      <c r="F256" s="13"/>
      <c r="G256" s="54">
        <v>0</v>
      </c>
      <c r="H256" s="35">
        <f>[3]Лист2!L222</f>
        <v>0</v>
      </c>
      <c r="I256" s="56">
        <v>8000</v>
      </c>
      <c r="J256" s="56">
        <v>8000</v>
      </c>
    </row>
    <row r="257" spans="1:10" ht="18.75" x14ac:dyDescent="0.3">
      <c r="A257" s="12">
        <f t="shared" si="4"/>
        <v>245</v>
      </c>
      <c r="B257" s="42" t="s">
        <v>197</v>
      </c>
      <c r="C257" s="48">
        <v>17527</v>
      </c>
      <c r="D257" s="49">
        <v>9</v>
      </c>
      <c r="E257" s="48" t="s">
        <v>10</v>
      </c>
      <c r="F257" s="13"/>
      <c r="G257" s="54">
        <v>0</v>
      </c>
      <c r="H257" s="35">
        <f>[3]Лист2!L223</f>
        <v>0</v>
      </c>
      <c r="I257" s="56">
        <v>3000</v>
      </c>
      <c r="J257" s="56">
        <v>27000</v>
      </c>
    </row>
    <row r="258" spans="1:10" ht="37.5" x14ac:dyDescent="0.3">
      <c r="A258" s="12">
        <f t="shared" si="4"/>
        <v>246</v>
      </c>
      <c r="B258" s="42" t="s">
        <v>198</v>
      </c>
      <c r="C258" s="48">
        <v>17532</v>
      </c>
      <c r="D258" s="49">
        <v>5</v>
      </c>
      <c r="E258" s="48" t="s">
        <v>233</v>
      </c>
      <c r="F258" s="13"/>
      <c r="G258" s="54">
        <v>0</v>
      </c>
      <c r="H258" s="35">
        <f>[3]Лист2!L224</f>
        <v>0</v>
      </c>
      <c r="I258" s="56">
        <v>12000</v>
      </c>
      <c r="J258" s="56">
        <v>60000</v>
      </c>
    </row>
    <row r="259" spans="1:10" ht="37.5" x14ac:dyDescent="0.3">
      <c r="A259" s="12">
        <f t="shared" si="4"/>
        <v>247</v>
      </c>
      <c r="B259" s="42" t="s">
        <v>199</v>
      </c>
      <c r="C259" s="48">
        <v>17531</v>
      </c>
      <c r="D259" s="49">
        <v>12</v>
      </c>
      <c r="E259" s="48" t="s">
        <v>233</v>
      </c>
      <c r="F259" s="13"/>
      <c r="G259" s="54">
        <v>0</v>
      </c>
      <c r="H259" s="35">
        <f>[3]Лист2!L225</f>
        <v>0</v>
      </c>
      <c r="I259" s="56">
        <v>12000</v>
      </c>
      <c r="J259" s="56">
        <v>144000</v>
      </c>
    </row>
    <row r="260" spans="1:10" ht="37.5" x14ac:dyDescent="0.3">
      <c r="A260" s="12">
        <f t="shared" si="4"/>
        <v>248</v>
      </c>
      <c r="B260" s="42" t="s">
        <v>200</v>
      </c>
      <c r="C260" s="48">
        <v>29024</v>
      </c>
      <c r="D260" s="49">
        <v>5</v>
      </c>
      <c r="E260" s="48" t="s">
        <v>233</v>
      </c>
      <c r="F260" s="13"/>
      <c r="G260" s="54">
        <v>0</v>
      </c>
      <c r="H260" s="35">
        <f>[3]Лист2!L226</f>
        <v>0</v>
      </c>
      <c r="I260" s="56">
        <v>12000</v>
      </c>
      <c r="J260" s="56">
        <v>60000</v>
      </c>
    </row>
    <row r="261" spans="1:10" ht="37.5" x14ac:dyDescent="0.3">
      <c r="A261" s="12">
        <f t="shared" si="4"/>
        <v>249</v>
      </c>
      <c r="B261" s="42" t="s">
        <v>201</v>
      </c>
      <c r="C261" s="48">
        <v>29025</v>
      </c>
      <c r="D261" s="49">
        <v>4</v>
      </c>
      <c r="E261" s="48" t="s">
        <v>233</v>
      </c>
      <c r="F261" s="13"/>
      <c r="G261" s="54">
        <v>0</v>
      </c>
      <c r="H261" s="35">
        <f>[3]Лист2!L227</f>
        <v>0</v>
      </c>
      <c r="I261" s="56">
        <v>12000</v>
      </c>
      <c r="J261" s="56">
        <v>48000</v>
      </c>
    </row>
    <row r="262" spans="1:10" ht="18.75" x14ac:dyDescent="0.3">
      <c r="A262" s="12">
        <f t="shared" si="4"/>
        <v>250</v>
      </c>
      <c r="B262" s="42" t="s">
        <v>202</v>
      </c>
      <c r="C262" s="50">
        <v>10665</v>
      </c>
      <c r="D262" s="49">
        <v>2</v>
      </c>
      <c r="E262" s="48" t="s">
        <v>10</v>
      </c>
      <c r="F262" s="13"/>
      <c r="G262" s="54">
        <v>0</v>
      </c>
      <c r="H262" s="35">
        <f>[3]Лист2!L228</f>
        <v>0</v>
      </c>
      <c r="I262" s="56">
        <v>36000</v>
      </c>
      <c r="J262" s="56">
        <v>72000</v>
      </c>
    </row>
    <row r="263" spans="1:10" ht="18.75" x14ac:dyDescent="0.3">
      <c r="A263" s="12">
        <f t="shared" si="4"/>
        <v>251</v>
      </c>
      <c r="B263" s="42" t="s">
        <v>203</v>
      </c>
      <c r="C263" s="50">
        <v>2288</v>
      </c>
      <c r="D263" s="49">
        <v>10</v>
      </c>
      <c r="E263" s="48" t="s">
        <v>10</v>
      </c>
      <c r="F263" s="13"/>
      <c r="G263" s="54">
        <v>0</v>
      </c>
      <c r="H263" s="35">
        <f>[3]Лист2!L229</f>
        <v>0</v>
      </c>
      <c r="I263" s="56">
        <v>3200</v>
      </c>
      <c r="J263" s="56">
        <v>32000</v>
      </c>
    </row>
    <row r="264" spans="1:10" ht="18.75" x14ac:dyDescent="0.3">
      <c r="A264" s="12">
        <f t="shared" si="4"/>
        <v>252</v>
      </c>
      <c r="B264" s="42" t="s">
        <v>204</v>
      </c>
      <c r="C264" s="50">
        <v>2289</v>
      </c>
      <c r="D264" s="53">
        <v>12</v>
      </c>
      <c r="E264" s="48" t="s">
        <v>10</v>
      </c>
      <c r="F264" s="13"/>
      <c r="G264" s="54">
        <v>0</v>
      </c>
      <c r="H264" s="35">
        <f>[3]Лист2!L230</f>
        <v>0</v>
      </c>
      <c r="I264" s="56">
        <v>1600</v>
      </c>
      <c r="J264" s="56">
        <v>19200</v>
      </c>
    </row>
    <row r="265" spans="1:10" ht="18.75" x14ac:dyDescent="0.3">
      <c r="A265" s="12">
        <f t="shared" si="4"/>
        <v>253</v>
      </c>
      <c r="B265" s="42" t="s">
        <v>205</v>
      </c>
      <c r="C265" s="48">
        <v>2490</v>
      </c>
      <c r="D265" s="49">
        <v>8</v>
      </c>
      <c r="E265" s="48" t="s">
        <v>10</v>
      </c>
      <c r="F265" s="13"/>
      <c r="G265" s="54">
        <v>0</v>
      </c>
      <c r="H265" s="35">
        <f>[3]Лист2!L231</f>
        <v>0</v>
      </c>
      <c r="I265" s="56">
        <v>240</v>
      </c>
      <c r="J265" s="56">
        <v>1920</v>
      </c>
    </row>
    <row r="266" spans="1:10" ht="18.75" x14ac:dyDescent="0.3">
      <c r="A266" s="12">
        <f t="shared" si="4"/>
        <v>254</v>
      </c>
      <c r="B266" s="46" t="s">
        <v>206</v>
      </c>
      <c r="C266" s="48">
        <v>3007</v>
      </c>
      <c r="D266" s="49">
        <v>4</v>
      </c>
      <c r="E266" s="48" t="s">
        <v>10</v>
      </c>
      <c r="F266" s="13"/>
      <c r="G266" s="54">
        <v>0</v>
      </c>
      <c r="H266" s="35">
        <f>[3]Лист2!L232</f>
        <v>0</v>
      </c>
      <c r="I266" s="56">
        <v>12000</v>
      </c>
      <c r="J266" s="56">
        <v>48000</v>
      </c>
    </row>
    <row r="267" spans="1:10" ht="18.75" x14ac:dyDescent="0.3">
      <c r="A267" s="12">
        <f t="shared" si="4"/>
        <v>255</v>
      </c>
      <c r="B267" s="46" t="s">
        <v>207</v>
      </c>
      <c r="C267" s="50">
        <v>3006</v>
      </c>
      <c r="D267" s="49">
        <v>6</v>
      </c>
      <c r="E267" s="48" t="s">
        <v>10</v>
      </c>
      <c r="F267" s="13"/>
      <c r="G267" s="54">
        <v>0</v>
      </c>
      <c r="H267" s="35">
        <f>[3]Лист2!L233</f>
        <v>0</v>
      </c>
      <c r="I267" s="56">
        <v>3600</v>
      </c>
      <c r="J267" s="56">
        <v>21600</v>
      </c>
    </row>
    <row r="268" spans="1:10" ht="18.75" x14ac:dyDescent="0.3">
      <c r="A268" s="12">
        <f t="shared" si="4"/>
        <v>256</v>
      </c>
      <c r="B268" s="42" t="s">
        <v>208</v>
      </c>
      <c r="C268" s="48">
        <v>32445</v>
      </c>
      <c r="D268" s="49">
        <v>6</v>
      </c>
      <c r="E268" s="48" t="s">
        <v>10</v>
      </c>
      <c r="F268" s="13"/>
      <c r="G268" s="54">
        <v>0</v>
      </c>
      <c r="H268" s="35">
        <f>[3]Лист2!L234</f>
        <v>0</v>
      </c>
      <c r="I268" s="56">
        <v>5800</v>
      </c>
      <c r="J268" s="56">
        <v>34800</v>
      </c>
    </row>
    <row r="269" spans="1:10" ht="18.75" x14ac:dyDescent="0.3">
      <c r="A269" s="12">
        <f t="shared" si="4"/>
        <v>257</v>
      </c>
      <c r="B269" s="42" t="s">
        <v>209</v>
      </c>
      <c r="C269" s="50">
        <v>12358</v>
      </c>
      <c r="D269" s="49">
        <v>13</v>
      </c>
      <c r="E269" s="48" t="s">
        <v>10</v>
      </c>
      <c r="F269" s="13"/>
      <c r="G269" s="54">
        <v>0</v>
      </c>
      <c r="H269" s="35">
        <f>[3]Лист2!L235</f>
        <v>0</v>
      </c>
      <c r="I269" s="56">
        <v>6200</v>
      </c>
      <c r="J269" s="56">
        <v>80600</v>
      </c>
    </row>
    <row r="270" spans="1:10" ht="18.75" x14ac:dyDescent="0.3">
      <c r="A270" s="12">
        <f t="shared" ref="A270:A333" si="5">A269+1</f>
        <v>258</v>
      </c>
      <c r="B270" s="42" t="s">
        <v>210</v>
      </c>
      <c r="C270" s="50">
        <v>1011</v>
      </c>
      <c r="D270" s="49">
        <v>1</v>
      </c>
      <c r="E270" s="48" t="s">
        <v>10</v>
      </c>
      <c r="F270" s="13"/>
      <c r="G270" s="54">
        <v>0</v>
      </c>
      <c r="H270" s="35">
        <f>[3]Лист2!L236</f>
        <v>0</v>
      </c>
      <c r="I270" s="56">
        <v>3120</v>
      </c>
      <c r="J270" s="56">
        <v>3120</v>
      </c>
    </row>
    <row r="271" spans="1:10" ht="18.75" x14ac:dyDescent="0.3">
      <c r="A271" s="12">
        <f t="shared" si="5"/>
        <v>259</v>
      </c>
      <c r="B271" s="42" t="s">
        <v>211</v>
      </c>
      <c r="C271" s="50">
        <v>9826</v>
      </c>
      <c r="D271" s="49">
        <v>11</v>
      </c>
      <c r="E271" s="48" t="s">
        <v>10</v>
      </c>
      <c r="F271" s="13"/>
      <c r="G271" s="54">
        <v>0</v>
      </c>
      <c r="H271" s="35">
        <f>[3]Лист2!L237</f>
        <v>0</v>
      </c>
      <c r="I271" s="56">
        <v>7390</v>
      </c>
      <c r="J271" s="56">
        <v>81290</v>
      </c>
    </row>
    <row r="272" spans="1:10" ht="18.75" x14ac:dyDescent="0.3">
      <c r="A272" s="12">
        <f t="shared" si="5"/>
        <v>260</v>
      </c>
      <c r="B272" s="42" t="s">
        <v>212</v>
      </c>
      <c r="C272" s="50">
        <v>9827</v>
      </c>
      <c r="D272" s="49">
        <v>3</v>
      </c>
      <c r="E272" s="48" t="s">
        <v>10</v>
      </c>
      <c r="F272" s="13"/>
      <c r="G272" s="54">
        <v>0</v>
      </c>
      <c r="H272" s="35">
        <f>[3]Лист2!L238</f>
        <v>0</v>
      </c>
      <c r="I272" s="56">
        <v>10000</v>
      </c>
      <c r="J272" s="56">
        <v>30000</v>
      </c>
    </row>
    <row r="273" spans="1:10" ht="18.75" x14ac:dyDescent="0.3">
      <c r="A273" s="12">
        <f t="shared" si="5"/>
        <v>261</v>
      </c>
      <c r="B273" s="42" t="s">
        <v>213</v>
      </c>
      <c r="C273" s="50">
        <v>10344</v>
      </c>
      <c r="D273" s="49">
        <v>11</v>
      </c>
      <c r="E273" s="48" t="s">
        <v>10</v>
      </c>
      <c r="F273" s="13"/>
      <c r="G273" s="54">
        <v>0</v>
      </c>
      <c r="H273" s="35">
        <f>[3]Лист2!L239</f>
        <v>0</v>
      </c>
      <c r="I273" s="56">
        <v>7390</v>
      </c>
      <c r="J273" s="56">
        <v>81290</v>
      </c>
    </row>
    <row r="274" spans="1:10" ht="18.75" x14ac:dyDescent="0.3">
      <c r="A274" s="12">
        <f t="shared" si="5"/>
        <v>262</v>
      </c>
      <c r="B274" s="42" t="s">
        <v>214</v>
      </c>
      <c r="C274" s="50">
        <v>9823</v>
      </c>
      <c r="D274" s="49">
        <v>10</v>
      </c>
      <c r="E274" s="48" t="s">
        <v>10</v>
      </c>
      <c r="F274" s="13"/>
      <c r="G274" s="54">
        <v>0</v>
      </c>
      <c r="H274" s="35">
        <f>[3]Лист2!L240</f>
        <v>0</v>
      </c>
      <c r="I274" s="56">
        <v>7390</v>
      </c>
      <c r="J274" s="56">
        <v>73900</v>
      </c>
    </row>
    <row r="275" spans="1:10" ht="18.75" x14ac:dyDescent="0.3">
      <c r="A275" s="12">
        <f t="shared" si="5"/>
        <v>263</v>
      </c>
      <c r="B275" s="42" t="s">
        <v>215</v>
      </c>
      <c r="C275" s="50">
        <v>2656</v>
      </c>
      <c r="D275" s="49">
        <v>97</v>
      </c>
      <c r="E275" s="48" t="s">
        <v>10</v>
      </c>
      <c r="F275" s="13"/>
      <c r="G275" s="54">
        <v>0</v>
      </c>
      <c r="H275" s="35">
        <f>[3]Лист2!L241</f>
        <v>0</v>
      </c>
      <c r="I275" s="56">
        <v>304</v>
      </c>
      <c r="J275" s="56">
        <v>29488</v>
      </c>
    </row>
    <row r="276" spans="1:10" ht="18.75" x14ac:dyDescent="0.3">
      <c r="A276" s="12">
        <f t="shared" si="5"/>
        <v>264</v>
      </c>
      <c r="B276" s="42" t="s">
        <v>216</v>
      </c>
      <c r="C276" s="50">
        <v>3099</v>
      </c>
      <c r="D276" s="49">
        <v>2</v>
      </c>
      <c r="E276" s="48" t="s">
        <v>10</v>
      </c>
      <c r="F276" s="13"/>
      <c r="G276" s="54">
        <v>0</v>
      </c>
      <c r="H276" s="35">
        <f>[3]Лист2!L242</f>
        <v>0</v>
      </c>
      <c r="I276" s="56">
        <v>10000</v>
      </c>
      <c r="J276" s="56">
        <v>20000</v>
      </c>
    </row>
    <row r="277" spans="1:10" ht="18.75" x14ac:dyDescent="0.3">
      <c r="A277" s="12">
        <f t="shared" si="5"/>
        <v>265</v>
      </c>
      <c r="B277" s="42" t="s">
        <v>217</v>
      </c>
      <c r="C277" s="50">
        <v>11558</v>
      </c>
      <c r="D277" s="49">
        <v>9</v>
      </c>
      <c r="E277" s="48" t="s">
        <v>10</v>
      </c>
      <c r="F277" s="13"/>
      <c r="G277" s="54">
        <v>0</v>
      </c>
      <c r="H277" s="35">
        <f>[3]Лист2!L243</f>
        <v>0</v>
      </c>
      <c r="I277" s="56">
        <v>2000</v>
      </c>
      <c r="J277" s="56">
        <v>18000</v>
      </c>
    </row>
    <row r="278" spans="1:10" ht="18.75" x14ac:dyDescent="0.3">
      <c r="A278" s="12">
        <f t="shared" si="5"/>
        <v>266</v>
      </c>
      <c r="B278" s="42" t="s">
        <v>218</v>
      </c>
      <c r="C278" s="50">
        <v>11563</v>
      </c>
      <c r="D278" s="49">
        <v>7</v>
      </c>
      <c r="E278" s="48" t="s">
        <v>10</v>
      </c>
      <c r="F278" s="13"/>
      <c r="G278" s="54">
        <v>0</v>
      </c>
      <c r="H278" s="35">
        <f>[3]Лист2!L244</f>
        <v>0</v>
      </c>
      <c r="I278" s="56">
        <v>1600</v>
      </c>
      <c r="J278" s="56">
        <v>11200</v>
      </c>
    </row>
    <row r="279" spans="1:10" ht="18.75" x14ac:dyDescent="0.3">
      <c r="A279" s="12">
        <f t="shared" si="5"/>
        <v>267</v>
      </c>
      <c r="B279" s="42" t="s">
        <v>219</v>
      </c>
      <c r="C279" s="50">
        <v>10422</v>
      </c>
      <c r="D279" s="49">
        <v>2</v>
      </c>
      <c r="E279" s="48" t="s">
        <v>10</v>
      </c>
      <c r="F279" s="13"/>
      <c r="G279" s="54">
        <v>0</v>
      </c>
      <c r="H279" s="35">
        <f>[3]Лист2!L245</f>
        <v>0</v>
      </c>
      <c r="I279" s="56">
        <v>3456</v>
      </c>
      <c r="J279" s="56">
        <v>6912</v>
      </c>
    </row>
    <row r="280" spans="1:10" ht="18.75" x14ac:dyDescent="0.3">
      <c r="A280" s="12">
        <f t="shared" si="5"/>
        <v>268</v>
      </c>
      <c r="B280" s="42" t="s">
        <v>220</v>
      </c>
      <c r="C280" s="50">
        <v>12621</v>
      </c>
      <c r="D280" s="49">
        <v>115</v>
      </c>
      <c r="E280" s="48" t="s">
        <v>10</v>
      </c>
      <c r="F280" s="13"/>
      <c r="G280" s="54">
        <v>0</v>
      </c>
      <c r="H280" s="35">
        <f>[3]Лист2!L246</f>
        <v>0</v>
      </c>
      <c r="I280" s="56">
        <v>66.400000000000006</v>
      </c>
      <c r="J280" s="56">
        <v>7636.0000000000009</v>
      </c>
    </row>
    <row r="281" spans="1:10" ht="18.75" x14ac:dyDescent="0.3">
      <c r="A281" s="12">
        <f t="shared" si="5"/>
        <v>269</v>
      </c>
      <c r="B281" s="42" t="s">
        <v>221</v>
      </c>
      <c r="C281" s="48">
        <v>24951</v>
      </c>
      <c r="D281" s="49">
        <v>14</v>
      </c>
      <c r="E281" s="48" t="s">
        <v>10</v>
      </c>
      <c r="F281" s="13"/>
      <c r="G281" s="54">
        <v>0</v>
      </c>
      <c r="H281" s="35">
        <f>[3]Лист2!L247</f>
        <v>0</v>
      </c>
      <c r="I281" s="56">
        <v>280</v>
      </c>
      <c r="J281" s="56">
        <v>3920</v>
      </c>
    </row>
    <row r="282" spans="1:10" ht="18.75" x14ac:dyDescent="0.3">
      <c r="A282" s="12">
        <f t="shared" si="5"/>
        <v>270</v>
      </c>
      <c r="B282" s="42" t="s">
        <v>222</v>
      </c>
      <c r="C282" s="50">
        <v>2008</v>
      </c>
      <c r="D282" s="49">
        <v>35</v>
      </c>
      <c r="E282" s="48" t="s">
        <v>10</v>
      </c>
      <c r="F282" s="13"/>
      <c r="G282" s="54">
        <v>0</v>
      </c>
      <c r="H282" s="35">
        <f>[3]Лист2!L248</f>
        <v>0</v>
      </c>
      <c r="I282" s="56">
        <v>1200</v>
      </c>
      <c r="J282" s="56">
        <v>42000</v>
      </c>
    </row>
    <row r="283" spans="1:10" ht="18.75" x14ac:dyDescent="0.3">
      <c r="A283" s="12">
        <f t="shared" si="5"/>
        <v>271</v>
      </c>
      <c r="B283" s="42" t="s">
        <v>223</v>
      </c>
      <c r="C283" s="50">
        <v>2657</v>
      </c>
      <c r="D283" s="49">
        <v>10</v>
      </c>
      <c r="E283" s="48" t="s">
        <v>10</v>
      </c>
      <c r="F283" s="13"/>
      <c r="G283" s="54">
        <v>0</v>
      </c>
      <c r="H283" s="35">
        <f>[3]Лист2!L249</f>
        <v>0</v>
      </c>
      <c r="I283" s="56">
        <v>80</v>
      </c>
      <c r="J283" s="56">
        <v>800</v>
      </c>
    </row>
    <row r="284" spans="1:10" ht="18.75" x14ac:dyDescent="0.3">
      <c r="A284" s="12">
        <f t="shared" si="5"/>
        <v>272</v>
      </c>
      <c r="B284" s="42" t="s">
        <v>224</v>
      </c>
      <c r="C284" s="50">
        <v>12406</v>
      </c>
      <c r="D284" s="49">
        <v>20</v>
      </c>
      <c r="E284" s="48" t="s">
        <v>10</v>
      </c>
      <c r="F284" s="13"/>
      <c r="G284" s="54">
        <v>0</v>
      </c>
      <c r="H284" s="35">
        <f>[3]Лист2!L250</f>
        <v>0</v>
      </c>
      <c r="I284" s="56">
        <v>30</v>
      </c>
      <c r="J284" s="56">
        <v>600</v>
      </c>
    </row>
    <row r="285" spans="1:10" ht="18.75" x14ac:dyDescent="0.3">
      <c r="A285" s="12">
        <f t="shared" si="5"/>
        <v>273</v>
      </c>
      <c r="B285" s="42" t="s">
        <v>225</v>
      </c>
      <c r="C285" s="48">
        <v>15730</v>
      </c>
      <c r="D285" s="49">
        <v>12</v>
      </c>
      <c r="E285" s="48" t="s">
        <v>10</v>
      </c>
      <c r="F285" s="13"/>
      <c r="G285" s="54">
        <v>0</v>
      </c>
      <c r="H285" s="35">
        <f>[3]Лист2!L251</f>
        <v>0</v>
      </c>
      <c r="I285" s="56">
        <v>111.33333333333336</v>
      </c>
      <c r="J285" s="56">
        <v>1336.0000000000002</v>
      </c>
    </row>
    <row r="286" spans="1:10" ht="18.75" x14ac:dyDescent="0.3">
      <c r="A286" s="12">
        <f t="shared" si="5"/>
        <v>274</v>
      </c>
      <c r="B286" s="42" t="s">
        <v>226</v>
      </c>
      <c r="C286" s="50">
        <v>2066</v>
      </c>
      <c r="D286" s="49">
        <v>1</v>
      </c>
      <c r="E286" s="48" t="s">
        <v>10</v>
      </c>
      <c r="F286" s="13"/>
      <c r="G286" s="54">
        <v>0</v>
      </c>
      <c r="H286" s="35">
        <f>[3]Лист2!L252</f>
        <v>0</v>
      </c>
      <c r="I286" s="56">
        <v>605.33333333333337</v>
      </c>
      <c r="J286" s="56">
        <v>605.33333333333337</v>
      </c>
    </row>
    <row r="287" spans="1:10" ht="18.75" x14ac:dyDescent="0.3">
      <c r="A287" s="12">
        <f t="shared" si="5"/>
        <v>275</v>
      </c>
      <c r="B287" s="42" t="s">
        <v>227</v>
      </c>
      <c r="C287" s="50">
        <v>13930</v>
      </c>
      <c r="D287" s="49">
        <v>6</v>
      </c>
      <c r="E287" s="48" t="s">
        <v>10</v>
      </c>
      <c r="F287" s="13"/>
      <c r="G287" s="54">
        <v>0</v>
      </c>
      <c r="H287" s="35">
        <f>[3]Лист2!L253</f>
        <v>0</v>
      </c>
      <c r="I287" s="56">
        <v>5800.6666666666679</v>
      </c>
      <c r="J287" s="56">
        <v>34804.000000000007</v>
      </c>
    </row>
    <row r="288" spans="1:10" ht="18.75" x14ac:dyDescent="0.3">
      <c r="A288" s="12">
        <f t="shared" si="5"/>
        <v>276</v>
      </c>
      <c r="B288" s="42" t="s">
        <v>228</v>
      </c>
      <c r="C288" s="50">
        <v>9020</v>
      </c>
      <c r="D288" s="49">
        <v>20</v>
      </c>
      <c r="E288" s="48" t="s">
        <v>10</v>
      </c>
      <c r="F288" s="13"/>
      <c r="G288" s="54">
        <v>0</v>
      </c>
      <c r="H288" s="35">
        <f>[3]Лист2!L254</f>
        <v>0</v>
      </c>
      <c r="I288" s="56">
        <v>97.333333333333343</v>
      </c>
      <c r="J288" s="56">
        <v>1946.666666666667</v>
      </c>
    </row>
    <row r="289" spans="1:10" ht="18.75" x14ac:dyDescent="0.3">
      <c r="A289" s="12">
        <f t="shared" si="5"/>
        <v>277</v>
      </c>
      <c r="B289" s="42" t="s">
        <v>229</v>
      </c>
      <c r="C289" s="50">
        <v>11762</v>
      </c>
      <c r="D289" s="49">
        <v>4</v>
      </c>
      <c r="E289" s="48" t="s">
        <v>10</v>
      </c>
      <c r="F289" s="13"/>
      <c r="G289" s="54">
        <v>0</v>
      </c>
      <c r="H289" s="35">
        <f>[3]Лист2!L255</f>
        <v>0</v>
      </c>
      <c r="I289" s="56">
        <v>256.66666666666669</v>
      </c>
      <c r="J289" s="56">
        <v>1026.6666666666667</v>
      </c>
    </row>
    <row r="290" spans="1:10" ht="18.75" x14ac:dyDescent="0.3">
      <c r="A290" s="12">
        <f t="shared" si="5"/>
        <v>278</v>
      </c>
      <c r="B290" s="42" t="s">
        <v>230</v>
      </c>
      <c r="C290" s="50">
        <v>10745</v>
      </c>
      <c r="D290" s="49">
        <v>10</v>
      </c>
      <c r="E290" s="48" t="s">
        <v>10</v>
      </c>
      <c r="F290" s="13"/>
      <c r="G290" s="54">
        <v>0</v>
      </c>
      <c r="H290" s="35">
        <f>[3]Лист2!L256</f>
        <v>0</v>
      </c>
      <c r="I290" s="56">
        <v>4802.666666666667</v>
      </c>
      <c r="J290" s="56">
        <v>48026.666666666672</v>
      </c>
    </row>
    <row r="291" spans="1:10" ht="18.75" x14ac:dyDescent="0.3">
      <c r="A291" s="12">
        <f t="shared" si="5"/>
        <v>279</v>
      </c>
      <c r="B291" s="42" t="s">
        <v>231</v>
      </c>
      <c r="C291" s="50">
        <v>11642</v>
      </c>
      <c r="D291" s="49">
        <v>10</v>
      </c>
      <c r="E291" s="48" t="s">
        <v>10</v>
      </c>
      <c r="F291" s="13"/>
      <c r="G291" s="54">
        <v>0</v>
      </c>
      <c r="H291" s="35">
        <f>[3]Лист2!L257</f>
        <v>0</v>
      </c>
      <c r="I291" s="56">
        <v>201.33333333333337</v>
      </c>
      <c r="J291" s="56">
        <v>2013.3333333333337</v>
      </c>
    </row>
    <row r="292" spans="1:10" ht="18.75" x14ac:dyDescent="0.3">
      <c r="A292" s="12">
        <f t="shared" si="5"/>
        <v>280</v>
      </c>
      <c r="B292" s="42" t="s">
        <v>232</v>
      </c>
      <c r="C292" s="50">
        <v>12507</v>
      </c>
      <c r="D292" s="49">
        <v>42</v>
      </c>
      <c r="E292" s="48" t="s">
        <v>10</v>
      </c>
      <c r="F292" s="13"/>
      <c r="G292" s="54">
        <v>0</v>
      </c>
      <c r="H292" s="35">
        <f>[3]Лист2!L258</f>
        <v>0</v>
      </c>
      <c r="I292" s="56">
        <v>131.33333333333334</v>
      </c>
      <c r="J292" s="56">
        <v>5516</v>
      </c>
    </row>
    <row r="293" spans="1:10" ht="18.75" x14ac:dyDescent="0.3">
      <c r="A293" s="12">
        <f t="shared" si="5"/>
        <v>281</v>
      </c>
      <c r="B293" s="59" t="s">
        <v>236</v>
      </c>
      <c r="C293" s="55">
        <v>552</v>
      </c>
      <c r="D293" s="58">
        <v>1</v>
      </c>
      <c r="E293" s="58" t="s">
        <v>10</v>
      </c>
      <c r="F293" s="34"/>
      <c r="G293" s="58">
        <v>0</v>
      </c>
      <c r="H293" s="58" t="s">
        <v>333</v>
      </c>
      <c r="I293" s="56">
        <v>440594.4</v>
      </c>
      <c r="J293" s="56">
        <v>440594.4</v>
      </c>
    </row>
    <row r="294" spans="1:10" ht="18.75" x14ac:dyDescent="0.3">
      <c r="A294" s="12">
        <f t="shared" si="5"/>
        <v>282</v>
      </c>
      <c r="B294" s="59" t="s">
        <v>237</v>
      </c>
      <c r="C294" s="55">
        <v>797</v>
      </c>
      <c r="D294" s="58">
        <v>1</v>
      </c>
      <c r="E294" s="58" t="s">
        <v>10</v>
      </c>
      <c r="F294" s="34"/>
      <c r="G294" s="58">
        <v>100</v>
      </c>
      <c r="H294" s="58" t="s">
        <v>334</v>
      </c>
      <c r="I294" s="56">
        <v>35025.227999999996</v>
      </c>
      <c r="J294" s="56">
        <v>35025.227999999996</v>
      </c>
    </row>
    <row r="295" spans="1:10" ht="18.75" x14ac:dyDescent="0.3">
      <c r="A295" s="12">
        <f t="shared" si="5"/>
        <v>283</v>
      </c>
      <c r="B295" s="60" t="s">
        <v>238</v>
      </c>
      <c r="C295" s="58">
        <v>1701</v>
      </c>
      <c r="D295" s="58">
        <v>531</v>
      </c>
      <c r="E295" s="58" t="s">
        <v>234</v>
      </c>
      <c r="F295" s="34"/>
      <c r="G295" s="58">
        <v>80</v>
      </c>
      <c r="H295" s="58" t="s">
        <v>334</v>
      </c>
      <c r="I295" s="56">
        <v>400</v>
      </c>
      <c r="J295" s="56">
        <v>212400</v>
      </c>
    </row>
    <row r="296" spans="1:10" ht="18.75" x14ac:dyDescent="0.3">
      <c r="A296" s="12">
        <f t="shared" si="5"/>
        <v>284</v>
      </c>
      <c r="B296" s="60" t="s">
        <v>239</v>
      </c>
      <c r="C296" s="55">
        <v>2067</v>
      </c>
      <c r="D296" s="58">
        <v>3</v>
      </c>
      <c r="E296" s="58" t="s">
        <v>10</v>
      </c>
      <c r="F296" s="34"/>
      <c r="G296" s="58">
        <v>0</v>
      </c>
      <c r="H296" s="58" t="s">
        <v>333</v>
      </c>
      <c r="I296" s="56">
        <v>1457.6000000000001</v>
      </c>
      <c r="J296" s="56">
        <v>4372.8</v>
      </c>
    </row>
    <row r="297" spans="1:10" ht="18.75" x14ac:dyDescent="0.3">
      <c r="A297" s="12">
        <f t="shared" si="5"/>
        <v>285</v>
      </c>
      <c r="B297" s="60" t="s">
        <v>240</v>
      </c>
      <c r="C297" s="55">
        <v>2093</v>
      </c>
      <c r="D297" s="58">
        <v>3</v>
      </c>
      <c r="E297" s="58" t="s">
        <v>10</v>
      </c>
      <c r="F297" s="34"/>
      <c r="G297" s="58">
        <v>0</v>
      </c>
      <c r="H297" s="58" t="s">
        <v>333</v>
      </c>
      <c r="I297" s="56">
        <v>144320</v>
      </c>
      <c r="J297" s="56">
        <v>432960</v>
      </c>
    </row>
    <row r="298" spans="1:10" ht="18.75" x14ac:dyDescent="0.3">
      <c r="A298" s="12">
        <f t="shared" si="5"/>
        <v>286</v>
      </c>
      <c r="B298" s="60" t="s">
        <v>241</v>
      </c>
      <c r="C298" s="55">
        <v>2096</v>
      </c>
      <c r="D298" s="58">
        <v>1</v>
      </c>
      <c r="E298" s="58" t="s">
        <v>10</v>
      </c>
      <c r="F298" s="34"/>
      <c r="G298" s="58">
        <v>0</v>
      </c>
      <c r="H298" s="58" t="s">
        <v>333</v>
      </c>
      <c r="I298" s="56">
        <v>12240.800000000001</v>
      </c>
      <c r="J298" s="56">
        <v>12240.800000000001</v>
      </c>
    </row>
    <row r="299" spans="1:10" ht="18.75" x14ac:dyDescent="0.3">
      <c r="A299" s="12">
        <f t="shared" si="5"/>
        <v>287</v>
      </c>
      <c r="B299" s="60" t="s">
        <v>242</v>
      </c>
      <c r="C299" s="55">
        <v>2170</v>
      </c>
      <c r="D299" s="58">
        <v>3</v>
      </c>
      <c r="E299" s="58" t="s">
        <v>10</v>
      </c>
      <c r="F299" s="34"/>
      <c r="G299" s="58">
        <v>0</v>
      </c>
      <c r="H299" s="58" t="s">
        <v>333</v>
      </c>
      <c r="I299" s="56">
        <v>7213.3559999999998</v>
      </c>
      <c r="J299" s="56">
        <v>21640.067999999999</v>
      </c>
    </row>
    <row r="300" spans="1:10" ht="18.75" x14ac:dyDescent="0.3">
      <c r="A300" s="12">
        <f t="shared" si="5"/>
        <v>288</v>
      </c>
      <c r="B300" s="59" t="s">
        <v>243</v>
      </c>
      <c r="C300" s="55">
        <v>5872</v>
      </c>
      <c r="D300" s="58">
        <v>6</v>
      </c>
      <c r="E300" s="58" t="s">
        <v>10</v>
      </c>
      <c r="F300" s="34"/>
      <c r="G300" s="58">
        <v>0</v>
      </c>
      <c r="H300" s="58" t="s">
        <v>333</v>
      </c>
      <c r="I300" s="56">
        <v>1768</v>
      </c>
      <c r="J300" s="56">
        <v>10608</v>
      </c>
    </row>
    <row r="301" spans="1:10" ht="18.75" x14ac:dyDescent="0.3">
      <c r="A301" s="12">
        <f t="shared" si="5"/>
        <v>289</v>
      </c>
      <c r="B301" s="60" t="s">
        <v>244</v>
      </c>
      <c r="C301" s="55">
        <v>5961</v>
      </c>
      <c r="D301" s="58">
        <v>1</v>
      </c>
      <c r="E301" s="58" t="s">
        <v>10</v>
      </c>
      <c r="F301" s="34"/>
      <c r="G301" s="58">
        <v>0</v>
      </c>
      <c r="H301" s="58" t="s">
        <v>333</v>
      </c>
      <c r="I301" s="56">
        <v>160000</v>
      </c>
      <c r="J301" s="56">
        <v>160000</v>
      </c>
    </row>
    <row r="302" spans="1:10" ht="18.75" x14ac:dyDescent="0.3">
      <c r="A302" s="12">
        <f t="shared" si="5"/>
        <v>290</v>
      </c>
      <c r="B302" s="59" t="s">
        <v>245</v>
      </c>
      <c r="C302" s="55">
        <v>7710</v>
      </c>
      <c r="D302" s="58">
        <v>17</v>
      </c>
      <c r="E302" s="58" t="s">
        <v>10</v>
      </c>
      <c r="F302" s="34"/>
      <c r="G302" s="58">
        <v>0</v>
      </c>
      <c r="H302" s="58" t="s">
        <v>333</v>
      </c>
      <c r="I302" s="56">
        <v>4592</v>
      </c>
      <c r="J302" s="56">
        <v>78064</v>
      </c>
    </row>
    <row r="303" spans="1:10" ht="18.75" x14ac:dyDescent="0.3">
      <c r="A303" s="12">
        <f t="shared" si="5"/>
        <v>291</v>
      </c>
      <c r="B303" s="60" t="s">
        <v>246</v>
      </c>
      <c r="C303" s="55">
        <v>7768</v>
      </c>
      <c r="D303" s="58">
        <v>4</v>
      </c>
      <c r="E303" s="58" t="s">
        <v>10</v>
      </c>
      <c r="F303" s="34"/>
      <c r="G303" s="58">
        <v>0</v>
      </c>
      <c r="H303" s="58" t="s">
        <v>333</v>
      </c>
      <c r="I303" s="56">
        <v>3428</v>
      </c>
      <c r="J303" s="56">
        <v>13712</v>
      </c>
    </row>
    <row r="304" spans="1:10" ht="18.75" x14ac:dyDescent="0.3">
      <c r="A304" s="12">
        <f t="shared" si="5"/>
        <v>292</v>
      </c>
      <c r="B304" s="59" t="s">
        <v>247</v>
      </c>
      <c r="C304" s="55">
        <v>8905</v>
      </c>
      <c r="D304" s="58">
        <v>3</v>
      </c>
      <c r="E304" s="58" t="s">
        <v>10</v>
      </c>
      <c r="F304" s="34"/>
      <c r="G304" s="58">
        <v>50</v>
      </c>
      <c r="H304" s="58" t="s">
        <v>335</v>
      </c>
      <c r="I304" s="56">
        <v>9280.1940000000013</v>
      </c>
      <c r="J304" s="56">
        <v>27840.582000000002</v>
      </c>
    </row>
    <row r="305" spans="1:10" ht="18.75" x14ac:dyDescent="0.3">
      <c r="A305" s="12">
        <f t="shared" si="5"/>
        <v>293</v>
      </c>
      <c r="B305" s="60" t="s">
        <v>248</v>
      </c>
      <c r="C305" s="55">
        <v>9759</v>
      </c>
      <c r="D305" s="58">
        <v>6</v>
      </c>
      <c r="E305" s="58" t="s">
        <v>10</v>
      </c>
      <c r="F305" s="34"/>
      <c r="G305" s="58">
        <v>0</v>
      </c>
      <c r="H305" s="58" t="s">
        <v>333</v>
      </c>
      <c r="I305" s="56">
        <v>3267.2000000000003</v>
      </c>
      <c r="J305" s="56">
        <v>19603.2</v>
      </c>
    </row>
    <row r="306" spans="1:10" ht="18.75" x14ac:dyDescent="0.3">
      <c r="A306" s="12">
        <f t="shared" si="5"/>
        <v>294</v>
      </c>
      <c r="B306" s="59" t="s">
        <v>249</v>
      </c>
      <c r="C306" s="55">
        <v>10534</v>
      </c>
      <c r="D306" s="58">
        <v>2</v>
      </c>
      <c r="E306" s="58" t="s">
        <v>10</v>
      </c>
      <c r="F306" s="34"/>
      <c r="G306" s="58">
        <v>50</v>
      </c>
      <c r="H306" s="58" t="s">
        <v>335</v>
      </c>
      <c r="I306" s="56">
        <v>25339.206000000002</v>
      </c>
      <c r="J306" s="56">
        <v>50678.412000000004</v>
      </c>
    </row>
    <row r="307" spans="1:10" ht="18.75" x14ac:dyDescent="0.3">
      <c r="A307" s="12">
        <f t="shared" si="5"/>
        <v>295</v>
      </c>
      <c r="B307" s="59" t="s">
        <v>250</v>
      </c>
      <c r="C307" s="55">
        <v>10655</v>
      </c>
      <c r="D307" s="58">
        <v>1</v>
      </c>
      <c r="E307" s="58" t="s">
        <v>10</v>
      </c>
      <c r="F307" s="34"/>
      <c r="G307" s="58">
        <v>0</v>
      </c>
      <c r="H307" s="58" t="s">
        <v>333</v>
      </c>
      <c r="I307" s="56">
        <v>10638.276</v>
      </c>
      <c r="J307" s="56">
        <v>10638.276</v>
      </c>
    </row>
    <row r="308" spans="1:10" ht="18.75" x14ac:dyDescent="0.3">
      <c r="A308" s="12">
        <f t="shared" si="5"/>
        <v>296</v>
      </c>
      <c r="B308" s="60" t="s">
        <v>251</v>
      </c>
      <c r="C308" s="55">
        <v>10865</v>
      </c>
      <c r="D308" s="58">
        <v>100</v>
      </c>
      <c r="E308" s="58" t="s">
        <v>10</v>
      </c>
      <c r="F308" s="34"/>
      <c r="G308" s="58">
        <v>0</v>
      </c>
      <c r="H308" s="58" t="s">
        <v>333</v>
      </c>
      <c r="I308" s="56">
        <v>152.80000000000001</v>
      </c>
      <c r="J308" s="56">
        <v>15280.000000000002</v>
      </c>
    </row>
    <row r="309" spans="1:10" ht="18.75" x14ac:dyDescent="0.3">
      <c r="A309" s="12">
        <f t="shared" si="5"/>
        <v>297</v>
      </c>
      <c r="B309" s="59" t="s">
        <v>252</v>
      </c>
      <c r="C309" s="55">
        <v>10983</v>
      </c>
      <c r="D309" s="58">
        <v>6</v>
      </c>
      <c r="E309" s="58" t="s">
        <v>10</v>
      </c>
      <c r="F309" s="34"/>
      <c r="G309" s="58">
        <v>0</v>
      </c>
      <c r="H309" s="58" t="s">
        <v>333</v>
      </c>
      <c r="I309" s="56">
        <v>38619.816000000006</v>
      </c>
      <c r="J309" s="56">
        <v>231718.89600000004</v>
      </c>
    </row>
    <row r="310" spans="1:10" ht="18.75" x14ac:dyDescent="0.3">
      <c r="A310" s="12">
        <f t="shared" si="5"/>
        <v>298</v>
      </c>
      <c r="B310" s="59" t="s">
        <v>253</v>
      </c>
      <c r="C310" s="55">
        <v>11265</v>
      </c>
      <c r="D310" s="58">
        <v>2</v>
      </c>
      <c r="E310" s="58" t="s">
        <v>10</v>
      </c>
      <c r="F310" s="34"/>
      <c r="G310" s="58">
        <v>30</v>
      </c>
      <c r="H310" s="58" t="s">
        <v>335</v>
      </c>
      <c r="I310" s="56">
        <v>27033.871200000001</v>
      </c>
      <c r="J310" s="56">
        <v>54067.742400000003</v>
      </c>
    </row>
    <row r="311" spans="1:10" ht="18.75" x14ac:dyDescent="0.3">
      <c r="A311" s="12">
        <f t="shared" si="5"/>
        <v>299</v>
      </c>
      <c r="B311" s="59" t="s">
        <v>253</v>
      </c>
      <c r="C311" s="55">
        <v>11265</v>
      </c>
      <c r="D311" s="58">
        <v>2</v>
      </c>
      <c r="E311" s="58" t="s">
        <v>10</v>
      </c>
      <c r="F311" s="34"/>
      <c r="G311" s="58">
        <v>0</v>
      </c>
      <c r="H311" s="58" t="s">
        <v>334</v>
      </c>
      <c r="I311" s="56">
        <v>38619.816000000006</v>
      </c>
      <c r="J311" s="56">
        <v>77239.632000000012</v>
      </c>
    </row>
    <row r="312" spans="1:10" ht="18.75" x14ac:dyDescent="0.3">
      <c r="A312" s="12">
        <f t="shared" si="5"/>
        <v>300</v>
      </c>
      <c r="B312" s="60" t="s">
        <v>254</v>
      </c>
      <c r="C312" s="55">
        <v>12151</v>
      </c>
      <c r="D312" s="58">
        <v>4</v>
      </c>
      <c r="E312" s="58" t="s">
        <v>10</v>
      </c>
      <c r="F312" s="34"/>
      <c r="G312" s="58">
        <v>0</v>
      </c>
      <c r="H312" s="58" t="s">
        <v>333</v>
      </c>
      <c r="I312" s="56">
        <v>16233.6</v>
      </c>
      <c r="J312" s="56">
        <v>64934.400000000001</v>
      </c>
    </row>
    <row r="313" spans="1:10" ht="18.75" x14ac:dyDescent="0.3">
      <c r="A313" s="12">
        <f t="shared" si="5"/>
        <v>301</v>
      </c>
      <c r="B313" s="60" t="s">
        <v>255</v>
      </c>
      <c r="C313" s="55">
        <v>12152</v>
      </c>
      <c r="D313" s="58">
        <v>3</v>
      </c>
      <c r="E313" s="58" t="s">
        <v>10</v>
      </c>
      <c r="F313" s="34"/>
      <c r="G313" s="58">
        <v>0</v>
      </c>
      <c r="H313" s="58" t="s">
        <v>333</v>
      </c>
      <c r="I313" s="56">
        <v>8808.8000000000011</v>
      </c>
      <c r="J313" s="56">
        <v>26426.400000000001</v>
      </c>
    </row>
    <row r="314" spans="1:10" ht="18.75" x14ac:dyDescent="0.3">
      <c r="A314" s="12">
        <f t="shared" si="5"/>
        <v>302</v>
      </c>
      <c r="B314" s="60" t="s">
        <v>256</v>
      </c>
      <c r="C314" s="55">
        <v>12153</v>
      </c>
      <c r="D314" s="58">
        <v>1</v>
      </c>
      <c r="E314" s="58" t="s">
        <v>10</v>
      </c>
      <c r="F314" s="34"/>
      <c r="G314" s="58">
        <v>0</v>
      </c>
      <c r="H314" s="58" t="s">
        <v>333</v>
      </c>
      <c r="I314" s="56">
        <v>89086.400000000009</v>
      </c>
      <c r="J314" s="56">
        <v>89086.400000000009</v>
      </c>
    </row>
    <row r="315" spans="1:10" ht="18.75" x14ac:dyDescent="0.3">
      <c r="A315" s="12">
        <f t="shared" si="5"/>
        <v>303</v>
      </c>
      <c r="B315" s="60" t="s">
        <v>257</v>
      </c>
      <c r="C315" s="55">
        <v>12155</v>
      </c>
      <c r="D315" s="58">
        <v>2</v>
      </c>
      <c r="E315" s="58" t="s">
        <v>10</v>
      </c>
      <c r="F315" s="34"/>
      <c r="G315" s="58">
        <v>0</v>
      </c>
      <c r="H315" s="58" t="s">
        <v>333</v>
      </c>
      <c r="I315" s="56">
        <v>8736</v>
      </c>
      <c r="J315" s="56">
        <v>17472</v>
      </c>
    </row>
    <row r="316" spans="1:10" ht="18.75" x14ac:dyDescent="0.3">
      <c r="A316" s="12">
        <f t="shared" si="5"/>
        <v>304</v>
      </c>
      <c r="B316" s="60" t="s">
        <v>258</v>
      </c>
      <c r="C316" s="55">
        <v>12278</v>
      </c>
      <c r="D316" s="58">
        <v>2</v>
      </c>
      <c r="E316" s="58" t="s">
        <v>10</v>
      </c>
      <c r="F316" s="34"/>
      <c r="G316" s="58">
        <v>0</v>
      </c>
      <c r="H316" s="58" t="s">
        <v>333</v>
      </c>
      <c r="I316" s="56">
        <v>59200</v>
      </c>
      <c r="J316" s="56">
        <v>118400</v>
      </c>
    </row>
    <row r="317" spans="1:10" ht="18.75" x14ac:dyDescent="0.3">
      <c r="A317" s="12">
        <f t="shared" si="5"/>
        <v>305</v>
      </c>
      <c r="B317" s="59" t="s">
        <v>259</v>
      </c>
      <c r="C317" s="55">
        <v>12479</v>
      </c>
      <c r="D317" s="58">
        <v>7</v>
      </c>
      <c r="E317" s="58" t="s">
        <v>10</v>
      </c>
      <c r="F317" s="34"/>
      <c r="G317" s="58">
        <v>0</v>
      </c>
      <c r="H317" s="58" t="s">
        <v>333</v>
      </c>
      <c r="I317" s="56">
        <v>174800</v>
      </c>
      <c r="J317" s="56">
        <v>1223600</v>
      </c>
    </row>
    <row r="318" spans="1:10" ht="18.75" x14ac:dyDescent="0.3">
      <c r="A318" s="12">
        <f t="shared" si="5"/>
        <v>306</v>
      </c>
      <c r="B318" s="59" t="s">
        <v>260</v>
      </c>
      <c r="C318" s="55">
        <v>12482</v>
      </c>
      <c r="D318" s="58">
        <v>1</v>
      </c>
      <c r="E318" s="58" t="s">
        <v>10</v>
      </c>
      <c r="F318" s="34"/>
      <c r="G318" s="58">
        <v>30</v>
      </c>
      <c r="H318" s="58" t="s">
        <v>335</v>
      </c>
      <c r="I318" s="56">
        <v>193312</v>
      </c>
      <c r="J318" s="56">
        <v>193312</v>
      </c>
    </row>
    <row r="319" spans="1:10" ht="18.75" x14ac:dyDescent="0.3">
      <c r="A319" s="12">
        <f t="shared" si="5"/>
        <v>307</v>
      </c>
      <c r="B319" s="59" t="s">
        <v>261</v>
      </c>
      <c r="C319" s="55">
        <v>12731</v>
      </c>
      <c r="D319" s="58">
        <v>1</v>
      </c>
      <c r="E319" s="58" t="s">
        <v>10</v>
      </c>
      <c r="F319" s="34"/>
      <c r="G319" s="58">
        <v>40</v>
      </c>
      <c r="H319" s="58" t="s">
        <v>335</v>
      </c>
      <c r="I319" s="56">
        <v>104880</v>
      </c>
      <c r="J319" s="56">
        <v>104880</v>
      </c>
    </row>
    <row r="320" spans="1:10" ht="18.75" x14ac:dyDescent="0.3">
      <c r="A320" s="12">
        <f t="shared" si="5"/>
        <v>308</v>
      </c>
      <c r="B320" s="59" t="s">
        <v>262</v>
      </c>
      <c r="C320" s="55">
        <v>13986</v>
      </c>
      <c r="D320" s="58">
        <v>2</v>
      </c>
      <c r="E320" s="58" t="s">
        <v>10</v>
      </c>
      <c r="F320" s="34"/>
      <c r="G320" s="58">
        <v>0</v>
      </c>
      <c r="H320" s="58" t="s">
        <v>333</v>
      </c>
      <c r="I320" s="56">
        <v>37888.404000000002</v>
      </c>
      <c r="J320" s="56">
        <v>75776.808000000005</v>
      </c>
    </row>
    <row r="321" spans="1:10" ht="18.75" x14ac:dyDescent="0.3">
      <c r="A321" s="12">
        <f t="shared" si="5"/>
        <v>309</v>
      </c>
      <c r="B321" s="59" t="s">
        <v>262</v>
      </c>
      <c r="C321" s="55">
        <v>13986</v>
      </c>
      <c r="D321" s="58">
        <v>1</v>
      </c>
      <c r="E321" s="58" t="s">
        <v>10</v>
      </c>
      <c r="F321" s="34"/>
      <c r="G321" s="58">
        <v>20</v>
      </c>
      <c r="H321" s="58" t="s">
        <v>335</v>
      </c>
      <c r="I321" s="56">
        <v>139840</v>
      </c>
      <c r="J321" s="56">
        <v>139840</v>
      </c>
    </row>
    <row r="322" spans="1:10" ht="18.75" x14ac:dyDescent="0.3">
      <c r="A322" s="12">
        <f t="shared" si="5"/>
        <v>310</v>
      </c>
      <c r="B322" s="59" t="s">
        <v>263</v>
      </c>
      <c r="C322" s="55">
        <v>14526</v>
      </c>
      <c r="D322" s="58">
        <v>5</v>
      </c>
      <c r="E322" s="58" t="s">
        <v>10</v>
      </c>
      <c r="F322" s="34"/>
      <c r="G322" s="58">
        <v>0</v>
      </c>
      <c r="H322" s="58" t="s">
        <v>333</v>
      </c>
      <c r="I322" s="56">
        <v>51442.8</v>
      </c>
      <c r="J322" s="56">
        <v>257214</v>
      </c>
    </row>
    <row r="323" spans="1:10" ht="18.75" x14ac:dyDescent="0.3">
      <c r="A323" s="12">
        <f t="shared" si="5"/>
        <v>311</v>
      </c>
      <c r="B323" s="59" t="s">
        <v>263</v>
      </c>
      <c r="C323" s="55">
        <v>14526</v>
      </c>
      <c r="D323" s="58">
        <v>1</v>
      </c>
      <c r="E323" s="58" t="s">
        <v>10</v>
      </c>
      <c r="F323" s="34"/>
      <c r="G323" s="58">
        <v>30</v>
      </c>
      <c r="H323" s="58" t="s">
        <v>335</v>
      </c>
      <c r="I323" s="56">
        <v>36009.96</v>
      </c>
      <c r="J323" s="56">
        <v>36009.96</v>
      </c>
    </row>
    <row r="324" spans="1:10" ht="18.75" x14ac:dyDescent="0.3">
      <c r="A324" s="12">
        <f t="shared" si="5"/>
        <v>312</v>
      </c>
      <c r="B324" s="59" t="s">
        <v>264</v>
      </c>
      <c r="C324" s="55">
        <v>14659</v>
      </c>
      <c r="D324" s="58">
        <v>3</v>
      </c>
      <c r="E324" s="58" t="s">
        <v>10</v>
      </c>
      <c r="F324" s="34"/>
      <c r="G324" s="58">
        <v>0</v>
      </c>
      <c r="H324" s="58" t="s">
        <v>333</v>
      </c>
      <c r="I324" s="56">
        <v>174800</v>
      </c>
      <c r="J324" s="56">
        <v>524400</v>
      </c>
    </row>
    <row r="325" spans="1:10" ht="18.75" x14ac:dyDescent="0.3">
      <c r="A325" s="12">
        <f t="shared" si="5"/>
        <v>313</v>
      </c>
      <c r="B325" s="59" t="s">
        <v>264</v>
      </c>
      <c r="C325" s="55">
        <v>14659</v>
      </c>
      <c r="D325" s="58">
        <v>1</v>
      </c>
      <c r="E325" s="58" t="s">
        <v>10</v>
      </c>
      <c r="F325" s="34"/>
      <c r="G325" s="58">
        <v>20</v>
      </c>
      <c r="H325" s="58" t="s">
        <v>335</v>
      </c>
      <c r="I325" s="56">
        <v>139840</v>
      </c>
      <c r="J325" s="56">
        <v>139840</v>
      </c>
    </row>
    <row r="326" spans="1:10" ht="18.75" x14ac:dyDescent="0.3">
      <c r="A326" s="12">
        <f t="shared" si="5"/>
        <v>314</v>
      </c>
      <c r="B326" s="60" t="s">
        <v>265</v>
      </c>
      <c r="C326" s="55">
        <v>15467</v>
      </c>
      <c r="D326" s="58">
        <v>1</v>
      </c>
      <c r="E326" s="58" t="s">
        <v>10</v>
      </c>
      <c r="F326" s="34"/>
      <c r="G326" s="58">
        <v>0</v>
      </c>
      <c r="H326" s="58" t="s">
        <v>333</v>
      </c>
      <c r="I326" s="56">
        <v>18720</v>
      </c>
      <c r="J326" s="56">
        <v>18720</v>
      </c>
    </row>
    <row r="327" spans="1:10" ht="18.75" x14ac:dyDescent="0.3">
      <c r="A327" s="12">
        <f t="shared" si="5"/>
        <v>315</v>
      </c>
      <c r="B327" s="59" t="s">
        <v>266</v>
      </c>
      <c r="C327" s="55">
        <v>15970</v>
      </c>
      <c r="D327" s="58">
        <v>2</v>
      </c>
      <c r="E327" s="58" t="s">
        <v>10</v>
      </c>
      <c r="F327" s="34"/>
      <c r="G327" s="58">
        <v>20</v>
      </c>
      <c r="H327" s="58" t="s">
        <v>335</v>
      </c>
      <c r="I327" s="56">
        <v>1056</v>
      </c>
      <c r="J327" s="56">
        <v>2112</v>
      </c>
    </row>
    <row r="328" spans="1:10" ht="18.75" x14ac:dyDescent="0.3">
      <c r="A328" s="12">
        <f t="shared" si="5"/>
        <v>316</v>
      </c>
      <c r="B328" s="59" t="s">
        <v>267</v>
      </c>
      <c r="C328" s="55">
        <v>16134</v>
      </c>
      <c r="D328" s="58">
        <v>1</v>
      </c>
      <c r="E328" s="58" t="s">
        <v>10</v>
      </c>
      <c r="F328" s="34"/>
      <c r="G328" s="58">
        <v>30</v>
      </c>
      <c r="H328" s="58" t="s">
        <v>335</v>
      </c>
      <c r="I328" s="56">
        <v>362544</v>
      </c>
      <c r="J328" s="56">
        <v>362544</v>
      </c>
    </row>
    <row r="329" spans="1:10" ht="18.75" x14ac:dyDescent="0.3">
      <c r="A329" s="12">
        <f t="shared" si="5"/>
        <v>317</v>
      </c>
      <c r="B329" s="59" t="s">
        <v>268</v>
      </c>
      <c r="C329" s="55">
        <v>18141</v>
      </c>
      <c r="D329" s="58">
        <v>6</v>
      </c>
      <c r="E329" s="58" t="s">
        <v>10</v>
      </c>
      <c r="F329" s="34"/>
      <c r="G329" s="58">
        <v>50</v>
      </c>
      <c r="H329" s="58" t="s">
        <v>335</v>
      </c>
      <c r="I329" s="56">
        <v>52662.834000000003</v>
      </c>
      <c r="J329" s="56">
        <v>315977.00400000002</v>
      </c>
    </row>
    <row r="330" spans="1:10" ht="18.75" x14ac:dyDescent="0.3">
      <c r="A330" s="12">
        <f t="shared" si="5"/>
        <v>318</v>
      </c>
      <c r="B330" s="59" t="s">
        <v>269</v>
      </c>
      <c r="C330" s="55">
        <v>18143</v>
      </c>
      <c r="D330" s="58">
        <v>1</v>
      </c>
      <c r="E330" s="58" t="s">
        <v>10</v>
      </c>
      <c r="F330" s="34"/>
      <c r="G330" s="58">
        <v>50</v>
      </c>
      <c r="H330" s="58" t="s">
        <v>335</v>
      </c>
      <c r="I330" s="56">
        <v>210651.348</v>
      </c>
      <c r="J330" s="56">
        <v>210651.348</v>
      </c>
    </row>
    <row r="331" spans="1:10" ht="18.75" x14ac:dyDescent="0.3">
      <c r="A331" s="12">
        <f t="shared" si="5"/>
        <v>319</v>
      </c>
      <c r="B331" s="60" t="s">
        <v>270</v>
      </c>
      <c r="C331" s="55">
        <v>18457</v>
      </c>
      <c r="D331" s="58">
        <v>16</v>
      </c>
      <c r="E331" s="58" t="s">
        <v>10</v>
      </c>
      <c r="F331" s="34"/>
      <c r="G331" s="58">
        <v>0</v>
      </c>
      <c r="H331" s="58" t="s">
        <v>333</v>
      </c>
      <c r="I331" s="56">
        <v>1285.6000000000001</v>
      </c>
      <c r="J331" s="56">
        <v>20569.600000000002</v>
      </c>
    </row>
    <row r="332" spans="1:10" ht="18.75" x14ac:dyDescent="0.3">
      <c r="A332" s="12">
        <f t="shared" si="5"/>
        <v>320</v>
      </c>
      <c r="B332" s="59" t="s">
        <v>271</v>
      </c>
      <c r="C332" s="55">
        <v>19336</v>
      </c>
      <c r="D332" s="58">
        <v>780.26</v>
      </c>
      <c r="E332" s="58" t="s">
        <v>234</v>
      </c>
      <c r="F332" s="34"/>
      <c r="G332" s="58">
        <v>90</v>
      </c>
      <c r="H332" s="58" t="s">
        <v>334</v>
      </c>
      <c r="I332" s="56">
        <v>310.69200000000001</v>
      </c>
      <c r="J332" s="56">
        <v>242420.53992000001</v>
      </c>
    </row>
    <row r="333" spans="1:10" ht="18.75" x14ac:dyDescent="0.3">
      <c r="A333" s="12">
        <f t="shared" si="5"/>
        <v>321</v>
      </c>
      <c r="B333" s="59" t="s">
        <v>272</v>
      </c>
      <c r="C333" s="55">
        <v>19496</v>
      </c>
      <c r="D333" s="58">
        <v>230.55</v>
      </c>
      <c r="E333" s="58" t="s">
        <v>234</v>
      </c>
      <c r="F333" s="34"/>
      <c r="G333" s="58">
        <v>90</v>
      </c>
      <c r="H333" s="58" t="s">
        <v>334</v>
      </c>
      <c r="I333" s="56">
        <v>43.740000000000009</v>
      </c>
      <c r="J333" s="56">
        <v>10084.257000000003</v>
      </c>
    </row>
    <row r="334" spans="1:10" ht="18.75" x14ac:dyDescent="0.3">
      <c r="A334" s="12">
        <f t="shared" ref="A334:A394" si="6">A333+1</f>
        <v>322</v>
      </c>
      <c r="B334" s="59" t="s">
        <v>273</v>
      </c>
      <c r="C334" s="58">
        <v>19646</v>
      </c>
      <c r="D334" s="58">
        <v>1</v>
      </c>
      <c r="E334" s="58" t="s">
        <v>10</v>
      </c>
      <c r="F334" s="34"/>
      <c r="G334" s="58">
        <v>100</v>
      </c>
      <c r="H334" s="58" t="s">
        <v>334</v>
      </c>
      <c r="I334" s="56">
        <v>9528</v>
      </c>
      <c r="J334" s="56">
        <v>9528</v>
      </c>
    </row>
    <row r="335" spans="1:10" ht="18.75" x14ac:dyDescent="0.3">
      <c r="A335" s="12">
        <f t="shared" si="6"/>
        <v>323</v>
      </c>
      <c r="B335" s="60" t="s">
        <v>96</v>
      </c>
      <c r="C335" s="55">
        <v>19660</v>
      </c>
      <c r="D335" s="58">
        <v>16</v>
      </c>
      <c r="E335" s="58" t="s">
        <v>10</v>
      </c>
      <c r="F335" s="34"/>
      <c r="G335" s="58">
        <v>0</v>
      </c>
      <c r="H335" s="58" t="s">
        <v>333</v>
      </c>
      <c r="I335" s="56">
        <v>29116</v>
      </c>
      <c r="J335" s="56">
        <v>465856</v>
      </c>
    </row>
    <row r="336" spans="1:10" ht="18.75" x14ac:dyDescent="0.3">
      <c r="A336" s="12">
        <f t="shared" si="6"/>
        <v>324</v>
      </c>
      <c r="B336" s="59" t="s">
        <v>143</v>
      </c>
      <c r="C336" s="55">
        <v>20203</v>
      </c>
      <c r="D336" s="58">
        <v>4</v>
      </c>
      <c r="E336" s="58" t="s">
        <v>10</v>
      </c>
      <c r="F336" s="34"/>
      <c r="G336" s="58">
        <v>0</v>
      </c>
      <c r="H336" s="58" t="s">
        <v>333</v>
      </c>
      <c r="I336" s="56">
        <v>16789.413333333334</v>
      </c>
      <c r="J336" s="56">
        <v>67157.653333333335</v>
      </c>
    </row>
    <row r="337" spans="1:10" ht="18.75" x14ac:dyDescent="0.3">
      <c r="A337" s="12">
        <f t="shared" si="6"/>
        <v>325</v>
      </c>
      <c r="B337" s="59" t="s">
        <v>274</v>
      </c>
      <c r="C337" s="55">
        <v>20234</v>
      </c>
      <c r="D337" s="58">
        <v>1</v>
      </c>
      <c r="E337" s="58" t="s">
        <v>10</v>
      </c>
      <c r="F337" s="34"/>
      <c r="G337" s="58">
        <v>0</v>
      </c>
      <c r="H337" s="58" t="s">
        <v>333</v>
      </c>
      <c r="I337" s="56">
        <v>4637.0133333333342</v>
      </c>
      <c r="J337" s="56">
        <v>4637.0133333333342</v>
      </c>
    </row>
    <row r="338" spans="1:10" ht="18.75" x14ac:dyDescent="0.3">
      <c r="A338" s="12">
        <f t="shared" si="6"/>
        <v>326</v>
      </c>
      <c r="B338" s="59" t="s">
        <v>275</v>
      </c>
      <c r="C338" s="55">
        <v>20263</v>
      </c>
      <c r="D338" s="58">
        <v>1</v>
      </c>
      <c r="E338" s="58" t="s">
        <v>10</v>
      </c>
      <c r="F338" s="34"/>
      <c r="G338" s="58">
        <v>100</v>
      </c>
      <c r="H338" s="58" t="s">
        <v>334</v>
      </c>
      <c r="I338" s="56">
        <v>47640</v>
      </c>
      <c r="J338" s="56">
        <v>47640</v>
      </c>
    </row>
    <row r="339" spans="1:10" ht="18.75" x14ac:dyDescent="0.3">
      <c r="A339" s="12">
        <f t="shared" si="6"/>
        <v>327</v>
      </c>
      <c r="B339" s="59" t="s">
        <v>276</v>
      </c>
      <c r="C339" s="55">
        <v>20264</v>
      </c>
      <c r="D339" s="58">
        <v>1</v>
      </c>
      <c r="E339" s="58" t="s">
        <v>10</v>
      </c>
      <c r="F339" s="34"/>
      <c r="G339" s="58">
        <v>10</v>
      </c>
      <c r="H339" s="58" t="s">
        <v>335</v>
      </c>
      <c r="I339" s="56">
        <v>53568</v>
      </c>
      <c r="J339" s="56">
        <v>53568</v>
      </c>
    </row>
    <row r="340" spans="1:10" ht="18.75" x14ac:dyDescent="0.3">
      <c r="A340" s="12">
        <f t="shared" si="6"/>
        <v>328</v>
      </c>
      <c r="B340" s="59" t="s">
        <v>277</v>
      </c>
      <c r="C340" s="55">
        <v>20265</v>
      </c>
      <c r="D340" s="58">
        <v>4</v>
      </c>
      <c r="E340" s="58" t="s">
        <v>10</v>
      </c>
      <c r="F340" s="34"/>
      <c r="G340" s="58">
        <v>0</v>
      </c>
      <c r="H340" s="58" t="s">
        <v>333</v>
      </c>
      <c r="I340" s="56">
        <v>9820.7199999999993</v>
      </c>
      <c r="J340" s="56">
        <v>39282.879999999997</v>
      </c>
    </row>
    <row r="341" spans="1:10" ht="18.75" x14ac:dyDescent="0.3">
      <c r="A341" s="12">
        <f t="shared" si="6"/>
        <v>329</v>
      </c>
      <c r="B341" s="59" t="s">
        <v>278</v>
      </c>
      <c r="C341" s="55">
        <v>21324</v>
      </c>
      <c r="D341" s="58">
        <v>1</v>
      </c>
      <c r="E341" s="58" t="s">
        <v>10</v>
      </c>
      <c r="F341" s="34"/>
      <c r="G341" s="58">
        <v>0</v>
      </c>
      <c r="H341" s="58" t="s">
        <v>333</v>
      </c>
      <c r="I341" s="56">
        <v>182000</v>
      </c>
      <c r="J341" s="56">
        <v>182000</v>
      </c>
    </row>
    <row r="342" spans="1:10" ht="18.75" x14ac:dyDescent="0.3">
      <c r="A342" s="12">
        <f t="shared" si="6"/>
        <v>330</v>
      </c>
      <c r="B342" s="59" t="s">
        <v>279</v>
      </c>
      <c r="C342" s="55">
        <v>21325</v>
      </c>
      <c r="D342" s="58">
        <v>1</v>
      </c>
      <c r="E342" s="58" t="s">
        <v>10</v>
      </c>
      <c r="F342" s="34"/>
      <c r="G342" s="58">
        <v>20</v>
      </c>
      <c r="H342" s="58" t="s">
        <v>335</v>
      </c>
      <c r="I342" s="56">
        <v>56448</v>
      </c>
      <c r="J342" s="56">
        <v>56448</v>
      </c>
    </row>
    <row r="343" spans="1:10" ht="18.75" x14ac:dyDescent="0.3">
      <c r="A343" s="12">
        <f t="shared" si="6"/>
        <v>331</v>
      </c>
      <c r="B343" s="59" t="s">
        <v>280</v>
      </c>
      <c r="C343" s="58">
        <v>21481</v>
      </c>
      <c r="D343" s="58">
        <v>1</v>
      </c>
      <c r="E343" s="58" t="s">
        <v>10</v>
      </c>
      <c r="F343" s="34"/>
      <c r="G343" s="58">
        <v>100</v>
      </c>
      <c r="H343" s="58" t="s">
        <v>334</v>
      </c>
      <c r="I343" s="56">
        <v>26400</v>
      </c>
      <c r="J343" s="56">
        <v>26400</v>
      </c>
    </row>
    <row r="344" spans="1:10" ht="18.75" x14ac:dyDescent="0.3">
      <c r="A344" s="12">
        <f t="shared" si="6"/>
        <v>332</v>
      </c>
      <c r="B344" s="59" t="s">
        <v>281</v>
      </c>
      <c r="C344" s="55">
        <v>21985</v>
      </c>
      <c r="D344" s="58">
        <v>2</v>
      </c>
      <c r="E344" s="58" t="s">
        <v>10</v>
      </c>
      <c r="F344" s="34"/>
      <c r="G344" s="58">
        <v>0</v>
      </c>
      <c r="H344" s="58" t="s">
        <v>333</v>
      </c>
      <c r="I344" s="56">
        <v>25614.666666666672</v>
      </c>
      <c r="J344" s="56">
        <v>51229.333333333343</v>
      </c>
    </row>
    <row r="345" spans="1:10" ht="18.75" x14ac:dyDescent="0.3">
      <c r="A345" s="12">
        <f t="shared" si="6"/>
        <v>333</v>
      </c>
      <c r="B345" s="60" t="s">
        <v>282</v>
      </c>
      <c r="C345" s="55">
        <v>22501</v>
      </c>
      <c r="D345" s="58">
        <v>2</v>
      </c>
      <c r="E345" s="58" t="s">
        <v>10</v>
      </c>
      <c r="F345" s="34"/>
      <c r="G345" s="58">
        <v>0</v>
      </c>
      <c r="H345" s="58" t="s">
        <v>333</v>
      </c>
      <c r="I345" s="56">
        <v>2260.8000000000002</v>
      </c>
      <c r="J345" s="56">
        <v>4521.6000000000004</v>
      </c>
    </row>
    <row r="346" spans="1:10" ht="18.75" x14ac:dyDescent="0.3">
      <c r="A346" s="12">
        <f t="shared" si="6"/>
        <v>334</v>
      </c>
      <c r="B346" s="59" t="s">
        <v>283</v>
      </c>
      <c r="C346" s="55">
        <v>22591</v>
      </c>
      <c r="D346" s="58">
        <v>1</v>
      </c>
      <c r="E346" s="58" t="s">
        <v>10</v>
      </c>
      <c r="F346" s="34"/>
      <c r="G346" s="58">
        <v>100</v>
      </c>
      <c r="H346" s="58" t="s">
        <v>334</v>
      </c>
      <c r="I346" s="56">
        <v>635442.85199999996</v>
      </c>
      <c r="J346" s="56">
        <v>635442.85199999996</v>
      </c>
    </row>
    <row r="347" spans="1:10" ht="18.75" x14ac:dyDescent="0.3">
      <c r="A347" s="12">
        <f t="shared" si="6"/>
        <v>335</v>
      </c>
      <c r="B347" s="60" t="s">
        <v>284</v>
      </c>
      <c r="C347" s="55">
        <v>23641</v>
      </c>
      <c r="D347" s="58">
        <v>30</v>
      </c>
      <c r="E347" s="58" t="s">
        <v>10</v>
      </c>
      <c r="F347" s="34"/>
      <c r="G347" s="58">
        <v>0</v>
      </c>
      <c r="H347" s="58" t="s">
        <v>333</v>
      </c>
      <c r="I347" s="56">
        <v>5393.1240000000007</v>
      </c>
      <c r="J347" s="56">
        <v>161793.72000000003</v>
      </c>
    </row>
    <row r="348" spans="1:10" ht="18.75" x14ac:dyDescent="0.3">
      <c r="A348" s="12">
        <f t="shared" si="6"/>
        <v>336</v>
      </c>
      <c r="B348" s="59" t="s">
        <v>285</v>
      </c>
      <c r="C348" s="55">
        <v>23680</v>
      </c>
      <c r="D348" s="58">
        <v>1</v>
      </c>
      <c r="E348" s="58" t="s">
        <v>10</v>
      </c>
      <c r="F348" s="34"/>
      <c r="G348" s="58">
        <v>100</v>
      </c>
      <c r="H348" s="58" t="s">
        <v>334</v>
      </c>
      <c r="I348" s="56">
        <v>311553.03600000002</v>
      </c>
      <c r="J348" s="56">
        <v>311553.03600000002</v>
      </c>
    </row>
    <row r="349" spans="1:10" ht="18.75" x14ac:dyDescent="0.3">
      <c r="A349" s="12">
        <f t="shared" si="6"/>
        <v>337</v>
      </c>
      <c r="B349" s="59" t="s">
        <v>286</v>
      </c>
      <c r="C349" s="55">
        <v>24335</v>
      </c>
      <c r="D349" s="58">
        <v>1</v>
      </c>
      <c r="E349" s="58" t="s">
        <v>10</v>
      </c>
      <c r="F349" s="34"/>
      <c r="G349" s="58">
        <v>10</v>
      </c>
      <c r="H349" s="58" t="s">
        <v>335</v>
      </c>
      <c r="I349" s="56">
        <v>1274867.6400000001</v>
      </c>
      <c r="J349" s="56">
        <v>1274867.6400000001</v>
      </c>
    </row>
    <row r="350" spans="1:10" ht="18.75" x14ac:dyDescent="0.3">
      <c r="A350" s="12">
        <f t="shared" si="6"/>
        <v>338</v>
      </c>
      <c r="B350" s="59" t="s">
        <v>287</v>
      </c>
      <c r="C350" s="55">
        <v>24336</v>
      </c>
      <c r="D350" s="58">
        <v>1</v>
      </c>
      <c r="E350" s="58" t="s">
        <v>10</v>
      </c>
      <c r="F350" s="34"/>
      <c r="G350" s="58">
        <v>40</v>
      </c>
      <c r="H350" s="58" t="s">
        <v>335</v>
      </c>
      <c r="I350" s="56">
        <v>756026.58239999996</v>
      </c>
      <c r="J350" s="56">
        <v>756026.58239999996</v>
      </c>
    </row>
    <row r="351" spans="1:10" ht="18.75" x14ac:dyDescent="0.3">
      <c r="A351" s="12">
        <f t="shared" si="6"/>
        <v>339</v>
      </c>
      <c r="B351" s="59" t="s">
        <v>288</v>
      </c>
      <c r="C351" s="55">
        <v>24615</v>
      </c>
      <c r="D351" s="58">
        <v>1</v>
      </c>
      <c r="E351" s="58" t="s">
        <v>10</v>
      </c>
      <c r="F351" s="34"/>
      <c r="G351" s="58">
        <v>10</v>
      </c>
      <c r="H351" s="58" t="s">
        <v>333</v>
      </c>
      <c r="I351" s="56">
        <v>108000</v>
      </c>
      <c r="J351" s="56">
        <v>108000</v>
      </c>
    </row>
    <row r="352" spans="1:10" ht="18.75" x14ac:dyDescent="0.3">
      <c r="A352" s="12">
        <f t="shared" si="6"/>
        <v>340</v>
      </c>
      <c r="B352" s="59" t="s">
        <v>289</v>
      </c>
      <c r="C352" s="55">
        <v>24782</v>
      </c>
      <c r="D352" s="58">
        <v>1</v>
      </c>
      <c r="E352" s="58" t="s">
        <v>10</v>
      </c>
      <c r="F352" s="34"/>
      <c r="G352" s="58">
        <v>20</v>
      </c>
      <c r="H352" s="58" t="s">
        <v>335</v>
      </c>
      <c r="I352" s="56">
        <v>1612800</v>
      </c>
      <c r="J352" s="56">
        <v>1612800</v>
      </c>
    </row>
    <row r="353" spans="1:10" ht="18.75" x14ac:dyDescent="0.3">
      <c r="A353" s="12">
        <f t="shared" si="6"/>
        <v>341</v>
      </c>
      <c r="B353" s="59" t="s">
        <v>290</v>
      </c>
      <c r="C353" s="55">
        <v>24828</v>
      </c>
      <c r="D353" s="58">
        <v>9.18</v>
      </c>
      <c r="E353" s="58" t="s">
        <v>234</v>
      </c>
      <c r="F353" s="34"/>
      <c r="G353" s="58">
        <v>30</v>
      </c>
      <c r="H353" s="58" t="s">
        <v>335</v>
      </c>
      <c r="I353" s="56">
        <v>796.07640000000004</v>
      </c>
      <c r="J353" s="56">
        <v>7307.9813519999998</v>
      </c>
    </row>
    <row r="354" spans="1:10" ht="18.75" x14ac:dyDescent="0.3">
      <c r="A354" s="12">
        <f t="shared" si="6"/>
        <v>342</v>
      </c>
      <c r="B354" s="59" t="s">
        <v>291</v>
      </c>
      <c r="C354" s="55">
        <v>24840</v>
      </c>
      <c r="D354" s="58">
        <v>6.0919999999999996</v>
      </c>
      <c r="E354" s="58" t="s">
        <v>332</v>
      </c>
      <c r="F354" s="34"/>
      <c r="G354" s="58">
        <v>80</v>
      </c>
      <c r="H354" s="58" t="s">
        <v>334</v>
      </c>
      <c r="I354" s="56">
        <v>74742</v>
      </c>
      <c r="J354" s="56">
        <v>455328.26399999997</v>
      </c>
    </row>
    <row r="355" spans="1:10" ht="18.75" x14ac:dyDescent="0.3">
      <c r="A355" s="12">
        <f t="shared" si="6"/>
        <v>343</v>
      </c>
      <c r="B355" s="59" t="s">
        <v>292</v>
      </c>
      <c r="C355" s="55">
        <v>25312</v>
      </c>
      <c r="D355" s="58">
        <v>1</v>
      </c>
      <c r="E355" s="58" t="s">
        <v>10</v>
      </c>
      <c r="F355" s="34"/>
      <c r="G355" s="58">
        <v>0</v>
      </c>
      <c r="H355" s="58" t="s">
        <v>333</v>
      </c>
      <c r="I355" s="56">
        <v>36000</v>
      </c>
      <c r="J355" s="56">
        <v>36000</v>
      </c>
    </row>
    <row r="356" spans="1:10" ht="18.75" x14ac:dyDescent="0.3">
      <c r="A356" s="12">
        <f t="shared" si="6"/>
        <v>344</v>
      </c>
      <c r="B356" s="59" t="s">
        <v>293</v>
      </c>
      <c r="C356" s="55">
        <v>25731</v>
      </c>
      <c r="D356" s="58">
        <v>1</v>
      </c>
      <c r="E356" s="58" t="s">
        <v>10</v>
      </c>
      <c r="F356" s="34"/>
      <c r="G356" s="58">
        <v>0</v>
      </c>
      <c r="H356" s="58" t="s">
        <v>333</v>
      </c>
      <c r="I356" s="56">
        <v>634800</v>
      </c>
      <c r="J356" s="56">
        <v>634800</v>
      </c>
    </row>
    <row r="357" spans="1:10" ht="18.75" x14ac:dyDescent="0.3">
      <c r="A357" s="12">
        <f t="shared" si="6"/>
        <v>345</v>
      </c>
      <c r="B357" s="59" t="s">
        <v>294</v>
      </c>
      <c r="C357" s="55">
        <v>25733</v>
      </c>
      <c r="D357" s="58">
        <v>1</v>
      </c>
      <c r="E357" s="58" t="s">
        <v>10</v>
      </c>
      <c r="F357" s="34"/>
      <c r="G357" s="58">
        <v>0</v>
      </c>
      <c r="H357" s="58" t="s">
        <v>333</v>
      </c>
      <c r="I357" s="56">
        <v>634800</v>
      </c>
      <c r="J357" s="56">
        <v>634800</v>
      </c>
    </row>
    <row r="358" spans="1:10" ht="18.75" x14ac:dyDescent="0.3">
      <c r="A358" s="12">
        <f t="shared" si="6"/>
        <v>346</v>
      </c>
      <c r="B358" s="59" t="s">
        <v>295</v>
      </c>
      <c r="C358" s="55">
        <v>25736</v>
      </c>
      <c r="D358" s="58">
        <v>1</v>
      </c>
      <c r="E358" s="58" t="s">
        <v>10</v>
      </c>
      <c r="F358" s="34"/>
      <c r="G358" s="58">
        <v>20</v>
      </c>
      <c r="H358" s="58" t="s">
        <v>335</v>
      </c>
      <c r="I358" s="56">
        <v>1037568</v>
      </c>
      <c r="J358" s="56">
        <v>1037568</v>
      </c>
    </row>
    <row r="359" spans="1:10" ht="18.75" x14ac:dyDescent="0.3">
      <c r="A359" s="12">
        <f t="shared" si="6"/>
        <v>347</v>
      </c>
      <c r="B359" s="59" t="s">
        <v>296</v>
      </c>
      <c r="C359" s="58">
        <v>25738</v>
      </c>
      <c r="D359" s="58">
        <v>1</v>
      </c>
      <c r="E359" s="58" t="s">
        <v>10</v>
      </c>
      <c r="F359" s="34"/>
      <c r="G359" s="58">
        <v>0</v>
      </c>
      <c r="H359" s="58" t="s">
        <v>333</v>
      </c>
      <c r="I359" s="56">
        <v>178152</v>
      </c>
      <c r="J359" s="56">
        <v>178152</v>
      </c>
    </row>
    <row r="360" spans="1:10" ht="18.75" x14ac:dyDescent="0.3">
      <c r="A360" s="12">
        <f t="shared" si="6"/>
        <v>348</v>
      </c>
      <c r="B360" s="59" t="s">
        <v>297</v>
      </c>
      <c r="C360" s="55">
        <v>26240</v>
      </c>
      <c r="D360" s="58">
        <v>1</v>
      </c>
      <c r="E360" s="58" t="s">
        <v>10</v>
      </c>
      <c r="F360" s="34"/>
      <c r="G360" s="58">
        <v>0</v>
      </c>
      <c r="H360" s="58" t="s">
        <v>333</v>
      </c>
      <c r="I360" s="56">
        <v>535276.44000000006</v>
      </c>
      <c r="J360" s="56">
        <v>535276.44000000006</v>
      </c>
    </row>
    <row r="361" spans="1:10" ht="18.75" x14ac:dyDescent="0.3">
      <c r="A361" s="12">
        <f t="shared" si="6"/>
        <v>349</v>
      </c>
      <c r="B361" s="59" t="s">
        <v>298</v>
      </c>
      <c r="C361" s="55">
        <v>26377</v>
      </c>
      <c r="D361" s="58">
        <v>1</v>
      </c>
      <c r="E361" s="58" t="s">
        <v>10</v>
      </c>
      <c r="F361" s="34"/>
      <c r="G361" s="58">
        <v>20</v>
      </c>
      <c r="H361" s="58" t="s">
        <v>335</v>
      </c>
      <c r="I361" s="56">
        <v>1241416.5888</v>
      </c>
      <c r="J361" s="56">
        <v>1241416.5888</v>
      </c>
    </row>
    <row r="362" spans="1:10" ht="18.75" x14ac:dyDescent="0.3">
      <c r="A362" s="12">
        <f t="shared" si="6"/>
        <v>350</v>
      </c>
      <c r="B362" s="59" t="s">
        <v>299</v>
      </c>
      <c r="C362" s="55">
        <v>26378</v>
      </c>
      <c r="D362" s="58">
        <v>1</v>
      </c>
      <c r="E362" s="58" t="s">
        <v>10</v>
      </c>
      <c r="F362" s="34"/>
      <c r="G362" s="58">
        <v>0</v>
      </c>
      <c r="H362" s="58" t="s">
        <v>333</v>
      </c>
      <c r="I362" s="56">
        <v>1551770.736</v>
      </c>
      <c r="J362" s="56">
        <v>1551770.736</v>
      </c>
    </row>
    <row r="363" spans="1:10" ht="18.75" x14ac:dyDescent="0.3">
      <c r="A363" s="12">
        <f t="shared" si="6"/>
        <v>351</v>
      </c>
      <c r="B363" s="59" t="s">
        <v>300</v>
      </c>
      <c r="C363" s="55">
        <v>26388</v>
      </c>
      <c r="D363" s="58">
        <v>1</v>
      </c>
      <c r="E363" s="58" t="s">
        <v>10</v>
      </c>
      <c r="F363" s="34"/>
      <c r="G363" s="58">
        <v>100</v>
      </c>
      <c r="H363" s="58" t="s">
        <v>334</v>
      </c>
      <c r="I363" s="56">
        <v>187086</v>
      </c>
      <c r="J363" s="56">
        <v>187086</v>
      </c>
    </row>
    <row r="364" spans="1:10" ht="18.75" x14ac:dyDescent="0.3">
      <c r="A364" s="12">
        <f t="shared" si="6"/>
        <v>352</v>
      </c>
      <c r="B364" s="60" t="s">
        <v>301</v>
      </c>
      <c r="C364" s="55">
        <v>26666</v>
      </c>
      <c r="D364" s="58">
        <v>9</v>
      </c>
      <c r="E364" s="58" t="s">
        <v>10</v>
      </c>
      <c r="F364" s="34"/>
      <c r="G364" s="58"/>
      <c r="H364" s="58"/>
      <c r="I364" s="56">
        <v>6141.6</v>
      </c>
      <c r="J364" s="56">
        <v>55274.400000000001</v>
      </c>
    </row>
    <row r="365" spans="1:10" ht="18.75" x14ac:dyDescent="0.3">
      <c r="A365" s="12">
        <f t="shared" si="6"/>
        <v>353</v>
      </c>
      <c r="B365" s="59" t="s">
        <v>302</v>
      </c>
      <c r="C365" s="55">
        <v>26775</v>
      </c>
      <c r="D365" s="58">
        <v>1</v>
      </c>
      <c r="E365" s="58" t="s">
        <v>10</v>
      </c>
      <c r="F365" s="34"/>
      <c r="G365" s="58">
        <v>0</v>
      </c>
      <c r="H365" s="58" t="s">
        <v>333</v>
      </c>
      <c r="I365" s="56">
        <v>432616.80000000005</v>
      </c>
      <c r="J365" s="56">
        <v>432616.80000000005</v>
      </c>
    </row>
    <row r="366" spans="1:10" ht="18.75" x14ac:dyDescent="0.3">
      <c r="A366" s="12">
        <f t="shared" si="6"/>
        <v>354</v>
      </c>
      <c r="B366" s="59" t="s">
        <v>303</v>
      </c>
      <c r="C366" s="55">
        <v>26776</v>
      </c>
      <c r="D366" s="58">
        <v>1</v>
      </c>
      <c r="E366" s="58" t="s">
        <v>10</v>
      </c>
      <c r="F366" s="34"/>
      <c r="G366" s="58">
        <v>0</v>
      </c>
      <c r="H366" s="58" t="s">
        <v>333</v>
      </c>
      <c r="I366" s="56">
        <v>432616.80000000005</v>
      </c>
      <c r="J366" s="56">
        <v>432616.80000000005</v>
      </c>
    </row>
    <row r="367" spans="1:10" ht="18.75" x14ac:dyDescent="0.3">
      <c r="A367" s="12">
        <f t="shared" si="6"/>
        <v>355</v>
      </c>
      <c r="B367" s="59" t="s">
        <v>304</v>
      </c>
      <c r="C367" s="55">
        <v>26778</v>
      </c>
      <c r="D367" s="58">
        <v>2</v>
      </c>
      <c r="E367" s="58" t="s">
        <v>10</v>
      </c>
      <c r="F367" s="34"/>
      <c r="G367" s="58">
        <v>10</v>
      </c>
      <c r="H367" s="58" t="s">
        <v>335</v>
      </c>
      <c r="I367" s="56">
        <v>5400</v>
      </c>
      <c r="J367" s="56">
        <v>10800</v>
      </c>
    </row>
    <row r="368" spans="1:10" ht="18.75" x14ac:dyDescent="0.3">
      <c r="A368" s="12">
        <f t="shared" si="6"/>
        <v>356</v>
      </c>
      <c r="B368" s="59" t="s">
        <v>305</v>
      </c>
      <c r="C368" s="55">
        <v>26779</v>
      </c>
      <c r="D368" s="58">
        <v>1</v>
      </c>
      <c r="E368" s="58" t="s">
        <v>10</v>
      </c>
      <c r="F368" s="34"/>
      <c r="G368" s="58">
        <v>0</v>
      </c>
      <c r="H368" s="58" t="s">
        <v>333</v>
      </c>
      <c r="I368" s="56">
        <v>447240</v>
      </c>
      <c r="J368" s="56">
        <v>447240</v>
      </c>
    </row>
    <row r="369" spans="1:10" ht="18.75" x14ac:dyDescent="0.3">
      <c r="A369" s="12">
        <f t="shared" si="6"/>
        <v>357</v>
      </c>
      <c r="B369" s="59" t="s">
        <v>306</v>
      </c>
      <c r="C369" s="55">
        <v>29094</v>
      </c>
      <c r="D369" s="58">
        <v>1</v>
      </c>
      <c r="E369" s="58" t="s">
        <v>10</v>
      </c>
      <c r="F369" s="34"/>
      <c r="G369" s="58">
        <v>100</v>
      </c>
      <c r="H369" s="58" t="s">
        <v>334</v>
      </c>
      <c r="I369" s="56">
        <v>19152</v>
      </c>
      <c r="J369" s="56">
        <v>19152</v>
      </c>
    </row>
    <row r="370" spans="1:10" ht="18.75" x14ac:dyDescent="0.3">
      <c r="A370" s="12">
        <f t="shared" si="6"/>
        <v>358</v>
      </c>
      <c r="B370" s="59" t="s">
        <v>307</v>
      </c>
      <c r="C370" s="55">
        <v>29139</v>
      </c>
      <c r="D370" s="58">
        <v>1</v>
      </c>
      <c r="E370" s="58" t="s">
        <v>10</v>
      </c>
      <c r="F370" s="34"/>
      <c r="G370" s="58">
        <v>100</v>
      </c>
      <c r="H370" s="58" t="s">
        <v>334</v>
      </c>
      <c r="I370" s="56">
        <v>206280</v>
      </c>
      <c r="J370" s="56">
        <v>206280</v>
      </c>
    </row>
    <row r="371" spans="1:10" ht="18.75" x14ac:dyDescent="0.3">
      <c r="A371" s="12">
        <f t="shared" si="6"/>
        <v>359</v>
      </c>
      <c r="B371" s="59" t="s">
        <v>308</v>
      </c>
      <c r="C371" s="55">
        <v>29140</v>
      </c>
      <c r="D371" s="58">
        <v>1</v>
      </c>
      <c r="E371" s="58" t="s">
        <v>10</v>
      </c>
      <c r="F371" s="34"/>
      <c r="G371" s="58">
        <v>100</v>
      </c>
      <c r="H371" s="58" t="s">
        <v>334</v>
      </c>
      <c r="I371" s="56">
        <v>206280</v>
      </c>
      <c r="J371" s="56">
        <v>206280</v>
      </c>
    </row>
    <row r="372" spans="1:10" ht="18.75" x14ac:dyDescent="0.3">
      <c r="A372" s="12">
        <f t="shared" si="6"/>
        <v>360</v>
      </c>
      <c r="B372" s="59" t="s">
        <v>309</v>
      </c>
      <c r="C372" s="55">
        <v>29551</v>
      </c>
      <c r="D372" s="58">
        <v>1</v>
      </c>
      <c r="E372" s="58" t="s">
        <v>10</v>
      </c>
      <c r="F372" s="61"/>
      <c r="G372" s="58">
        <v>100</v>
      </c>
      <c r="H372" s="58" t="s">
        <v>334</v>
      </c>
      <c r="I372" s="56">
        <v>23000.004000000001</v>
      </c>
      <c r="J372" s="56">
        <v>23000.004000000001</v>
      </c>
    </row>
    <row r="373" spans="1:10" ht="18.75" x14ac:dyDescent="0.3">
      <c r="A373" s="12">
        <f t="shared" si="6"/>
        <v>361</v>
      </c>
      <c r="B373" s="59" t="s">
        <v>310</v>
      </c>
      <c r="C373" s="55">
        <v>29553</v>
      </c>
      <c r="D373" s="58">
        <v>1</v>
      </c>
      <c r="E373" s="58" t="s">
        <v>10</v>
      </c>
      <c r="F373" s="61"/>
      <c r="G373" s="58">
        <v>100</v>
      </c>
      <c r="H373" s="58" t="s">
        <v>334</v>
      </c>
      <c r="I373" s="56">
        <v>337393.34400000004</v>
      </c>
      <c r="J373" s="56">
        <v>337393.34400000004</v>
      </c>
    </row>
    <row r="374" spans="1:10" ht="18.75" x14ac:dyDescent="0.3">
      <c r="A374" s="12">
        <f t="shared" si="6"/>
        <v>362</v>
      </c>
      <c r="B374" s="59" t="s">
        <v>311</v>
      </c>
      <c r="C374" s="55">
        <v>29554</v>
      </c>
      <c r="D374" s="58">
        <v>1</v>
      </c>
      <c r="E374" s="58" t="s">
        <v>10</v>
      </c>
      <c r="F374" s="61"/>
      <c r="G374" s="58">
        <v>100</v>
      </c>
      <c r="H374" s="58" t="s">
        <v>334</v>
      </c>
      <c r="I374" s="56">
        <v>337393.34400000004</v>
      </c>
      <c r="J374" s="56">
        <v>337393.34400000004</v>
      </c>
    </row>
    <row r="375" spans="1:10" ht="18.75" x14ac:dyDescent="0.3">
      <c r="A375" s="12">
        <f t="shared" si="6"/>
        <v>363</v>
      </c>
      <c r="B375" s="59" t="s">
        <v>312</v>
      </c>
      <c r="C375" s="55">
        <v>29555</v>
      </c>
      <c r="D375" s="58">
        <v>1</v>
      </c>
      <c r="E375" s="58" t="s">
        <v>10</v>
      </c>
      <c r="F375" s="61"/>
      <c r="G375" s="58">
        <v>20</v>
      </c>
      <c r="H375" s="58" t="s">
        <v>335</v>
      </c>
      <c r="I375" s="56">
        <v>835200</v>
      </c>
      <c r="J375" s="56">
        <v>835200</v>
      </c>
    </row>
    <row r="376" spans="1:10" ht="18.75" x14ac:dyDescent="0.3">
      <c r="A376" s="12">
        <f t="shared" si="6"/>
        <v>364</v>
      </c>
      <c r="B376" s="59" t="s">
        <v>313</v>
      </c>
      <c r="C376" s="55">
        <v>29688</v>
      </c>
      <c r="D376" s="58">
        <v>1</v>
      </c>
      <c r="E376" s="58" t="s">
        <v>10</v>
      </c>
      <c r="F376" s="61"/>
      <c r="G376" s="58">
        <v>30</v>
      </c>
      <c r="H376" s="58" t="s">
        <v>335</v>
      </c>
      <c r="I376" s="56">
        <v>141310.49519999998</v>
      </c>
      <c r="J376" s="56">
        <v>141310.49519999998</v>
      </c>
    </row>
    <row r="377" spans="1:10" ht="18.75" x14ac:dyDescent="0.3">
      <c r="A377" s="12">
        <f t="shared" si="6"/>
        <v>365</v>
      </c>
      <c r="B377" s="59" t="s">
        <v>314</v>
      </c>
      <c r="C377" s="55">
        <v>29847</v>
      </c>
      <c r="D377" s="58">
        <v>3</v>
      </c>
      <c r="E377" s="58" t="s">
        <v>10</v>
      </c>
      <c r="F377" s="61"/>
      <c r="G377" s="58">
        <v>10</v>
      </c>
      <c r="H377" s="58" t="s">
        <v>335</v>
      </c>
      <c r="I377" s="56">
        <v>16200</v>
      </c>
      <c r="J377" s="56">
        <v>48600</v>
      </c>
    </row>
    <row r="378" spans="1:10" ht="18.75" x14ac:dyDescent="0.3">
      <c r="A378" s="12">
        <f t="shared" si="6"/>
        <v>366</v>
      </c>
      <c r="B378" s="59" t="s">
        <v>315</v>
      </c>
      <c r="C378" s="55">
        <v>31131</v>
      </c>
      <c r="D378" s="58">
        <v>1</v>
      </c>
      <c r="E378" s="58" t="s">
        <v>10</v>
      </c>
      <c r="F378" s="61"/>
      <c r="G378" s="58">
        <v>100</v>
      </c>
      <c r="H378" s="58" t="s">
        <v>334</v>
      </c>
      <c r="I378" s="56">
        <v>345600</v>
      </c>
      <c r="J378" s="56">
        <v>345600</v>
      </c>
    </row>
    <row r="379" spans="1:10" ht="18.75" x14ac:dyDescent="0.3">
      <c r="A379" s="12">
        <f t="shared" si="6"/>
        <v>367</v>
      </c>
      <c r="B379" s="59" t="s">
        <v>316</v>
      </c>
      <c r="C379" s="55">
        <v>31132</v>
      </c>
      <c r="D379" s="58">
        <v>1</v>
      </c>
      <c r="E379" s="58" t="s">
        <v>10</v>
      </c>
      <c r="F379" s="61"/>
      <c r="G379" s="58">
        <v>100</v>
      </c>
      <c r="H379" s="58" t="s">
        <v>334</v>
      </c>
      <c r="I379" s="56">
        <v>345600</v>
      </c>
      <c r="J379" s="56">
        <v>345600</v>
      </c>
    </row>
    <row r="380" spans="1:10" ht="18.75" x14ac:dyDescent="0.3">
      <c r="A380" s="12">
        <f t="shared" si="6"/>
        <v>368</v>
      </c>
      <c r="B380" s="59" t="s">
        <v>317</v>
      </c>
      <c r="C380" s="55">
        <v>31134</v>
      </c>
      <c r="D380" s="58">
        <v>1</v>
      </c>
      <c r="E380" s="58" t="s">
        <v>10</v>
      </c>
      <c r="F380" s="61"/>
      <c r="G380" s="58">
        <v>0</v>
      </c>
      <c r="H380" s="58" t="s">
        <v>333</v>
      </c>
      <c r="I380" s="56">
        <v>840000</v>
      </c>
      <c r="J380" s="56">
        <v>840000</v>
      </c>
    </row>
    <row r="381" spans="1:10" ht="18.75" x14ac:dyDescent="0.3">
      <c r="A381" s="12">
        <f t="shared" si="6"/>
        <v>369</v>
      </c>
      <c r="B381" s="59" t="s">
        <v>318</v>
      </c>
      <c r="C381" s="55">
        <v>31382</v>
      </c>
      <c r="D381" s="58">
        <v>1</v>
      </c>
      <c r="E381" s="58" t="s">
        <v>10</v>
      </c>
      <c r="F381" s="61"/>
      <c r="G381" s="58">
        <v>0</v>
      </c>
      <c r="H381" s="58" t="s">
        <v>333</v>
      </c>
      <c r="I381" s="56">
        <v>1503137.28</v>
      </c>
      <c r="J381" s="56">
        <v>1503137.28</v>
      </c>
    </row>
    <row r="382" spans="1:10" ht="18.75" x14ac:dyDescent="0.3">
      <c r="A382" s="12">
        <f t="shared" si="6"/>
        <v>370</v>
      </c>
      <c r="B382" s="59" t="s">
        <v>319</v>
      </c>
      <c r="C382" s="55">
        <v>31383</v>
      </c>
      <c r="D382" s="58">
        <v>1</v>
      </c>
      <c r="E382" s="58" t="s">
        <v>10</v>
      </c>
      <c r="F382" s="61"/>
      <c r="G382" s="58">
        <v>20</v>
      </c>
      <c r="H382" s="58" t="s">
        <v>335</v>
      </c>
      <c r="I382" s="56">
        <v>1213236.4800000002</v>
      </c>
      <c r="J382" s="56">
        <v>1213236.4800000002</v>
      </c>
    </row>
    <row r="383" spans="1:10" ht="18.75" x14ac:dyDescent="0.3">
      <c r="A383" s="12">
        <f t="shared" si="6"/>
        <v>371</v>
      </c>
      <c r="B383" s="59" t="s">
        <v>320</v>
      </c>
      <c r="C383" s="55">
        <v>31385</v>
      </c>
      <c r="D383" s="58">
        <v>55.15</v>
      </c>
      <c r="E383" s="58" t="s">
        <v>234</v>
      </c>
      <c r="F383" s="61"/>
      <c r="G383" s="58">
        <v>30</v>
      </c>
      <c r="H383" s="58" t="s">
        <v>335</v>
      </c>
      <c r="I383" s="56">
        <v>328.99439999999998</v>
      </c>
      <c r="J383" s="56">
        <v>18144.041159999997</v>
      </c>
    </row>
    <row r="384" spans="1:10" ht="18.75" x14ac:dyDescent="0.3">
      <c r="A384" s="12">
        <f t="shared" si="6"/>
        <v>372</v>
      </c>
      <c r="B384" s="59" t="s">
        <v>321</v>
      </c>
      <c r="C384" s="55">
        <v>31387</v>
      </c>
      <c r="D384" s="58">
        <v>9.39</v>
      </c>
      <c r="E384" s="58" t="s">
        <v>234</v>
      </c>
      <c r="F384" s="61"/>
      <c r="G384" s="58">
        <v>30</v>
      </c>
      <c r="H384" s="58" t="s">
        <v>335</v>
      </c>
      <c r="I384" s="56">
        <v>354.48</v>
      </c>
      <c r="J384" s="56">
        <v>3328.5672000000004</v>
      </c>
    </row>
    <row r="385" spans="1:10" ht="18.75" x14ac:dyDescent="0.3">
      <c r="A385" s="12">
        <f t="shared" si="6"/>
        <v>373</v>
      </c>
      <c r="B385" s="59" t="s">
        <v>322</v>
      </c>
      <c r="C385" s="55">
        <v>32858</v>
      </c>
      <c r="D385" s="58">
        <v>5</v>
      </c>
      <c r="E385" s="58" t="s">
        <v>10</v>
      </c>
      <c r="F385" s="61"/>
      <c r="G385" s="58">
        <v>0</v>
      </c>
      <c r="H385" s="58" t="s">
        <v>333</v>
      </c>
      <c r="I385" s="56">
        <v>22755.286666666667</v>
      </c>
      <c r="J385" s="56">
        <v>113776.43333333333</v>
      </c>
    </row>
    <row r="386" spans="1:10" ht="18.75" x14ac:dyDescent="0.3">
      <c r="A386" s="12">
        <f t="shared" si="6"/>
        <v>374</v>
      </c>
      <c r="B386" s="59" t="s">
        <v>323</v>
      </c>
      <c r="C386" s="55">
        <v>32863</v>
      </c>
      <c r="D386" s="58">
        <v>6</v>
      </c>
      <c r="E386" s="58" t="s">
        <v>10</v>
      </c>
      <c r="F386" s="61"/>
      <c r="G386" s="58">
        <v>0</v>
      </c>
      <c r="H386" s="58" t="s">
        <v>333</v>
      </c>
      <c r="I386" s="56">
        <v>2384.3733333333334</v>
      </c>
      <c r="J386" s="56">
        <v>14306.240000000002</v>
      </c>
    </row>
    <row r="387" spans="1:10" ht="18.75" x14ac:dyDescent="0.3">
      <c r="A387" s="12">
        <f t="shared" si="6"/>
        <v>375</v>
      </c>
      <c r="B387" s="59" t="s">
        <v>324</v>
      </c>
      <c r="C387" s="55">
        <v>33055</v>
      </c>
      <c r="D387" s="58">
        <v>1</v>
      </c>
      <c r="E387" s="58" t="s">
        <v>233</v>
      </c>
      <c r="F387" s="61"/>
      <c r="G387" s="58">
        <v>0</v>
      </c>
      <c r="H387" s="58" t="s">
        <v>333</v>
      </c>
      <c r="I387" s="56">
        <v>60000</v>
      </c>
      <c r="J387" s="56">
        <v>60000</v>
      </c>
    </row>
    <row r="388" spans="1:10" ht="18.75" x14ac:dyDescent="0.3">
      <c r="A388" s="12">
        <f t="shared" si="6"/>
        <v>376</v>
      </c>
      <c r="B388" s="59" t="s">
        <v>325</v>
      </c>
      <c r="C388" s="58">
        <v>33271</v>
      </c>
      <c r="D388" s="58">
        <v>1</v>
      </c>
      <c r="E388" s="58" t="s">
        <v>10</v>
      </c>
      <c r="F388" s="61"/>
      <c r="G388" s="58">
        <v>20</v>
      </c>
      <c r="H388" s="58" t="s">
        <v>335</v>
      </c>
      <c r="I388" s="56">
        <v>1238400</v>
      </c>
      <c r="J388" s="56">
        <v>1238400</v>
      </c>
    </row>
    <row r="389" spans="1:10" ht="18.75" x14ac:dyDescent="0.3">
      <c r="A389" s="12">
        <f t="shared" si="6"/>
        <v>377</v>
      </c>
      <c r="B389" s="59" t="s">
        <v>326</v>
      </c>
      <c r="C389" s="55">
        <v>33307</v>
      </c>
      <c r="D389" s="58">
        <v>8.5399999999999991</v>
      </c>
      <c r="E389" s="58" t="s">
        <v>234</v>
      </c>
      <c r="F389" s="61"/>
      <c r="G389" s="58">
        <v>90</v>
      </c>
      <c r="H389" s="58" t="s">
        <v>334</v>
      </c>
      <c r="I389" s="56">
        <v>218.78400000000002</v>
      </c>
      <c r="J389" s="56">
        <v>1868.41536</v>
      </c>
    </row>
    <row r="390" spans="1:10" ht="18.75" x14ac:dyDescent="0.3">
      <c r="A390" s="12">
        <f t="shared" si="6"/>
        <v>378</v>
      </c>
      <c r="B390" s="59" t="s">
        <v>327</v>
      </c>
      <c r="C390" s="55">
        <v>33529</v>
      </c>
      <c r="D390" s="58">
        <v>2</v>
      </c>
      <c r="E390" s="58" t="s">
        <v>10</v>
      </c>
      <c r="F390" s="61"/>
      <c r="G390" s="58">
        <v>0</v>
      </c>
      <c r="H390" s="58" t="s">
        <v>333</v>
      </c>
      <c r="I390" s="56">
        <v>48000</v>
      </c>
      <c r="J390" s="56">
        <v>96000</v>
      </c>
    </row>
    <row r="391" spans="1:10" ht="18.75" x14ac:dyDescent="0.3">
      <c r="A391" s="12">
        <f t="shared" si="6"/>
        <v>379</v>
      </c>
      <c r="B391" s="59" t="s">
        <v>328</v>
      </c>
      <c r="C391" s="55">
        <v>33878</v>
      </c>
      <c r="D391" s="58">
        <v>2</v>
      </c>
      <c r="E391" s="58" t="s">
        <v>10</v>
      </c>
      <c r="F391" s="61"/>
      <c r="G391" s="58">
        <v>50</v>
      </c>
      <c r="H391" s="58" t="s">
        <v>335</v>
      </c>
      <c r="I391" s="56">
        <v>28296</v>
      </c>
      <c r="J391" s="56">
        <v>56592</v>
      </c>
    </row>
    <row r="392" spans="1:10" ht="18.75" x14ac:dyDescent="0.3">
      <c r="A392" s="12">
        <f t="shared" si="6"/>
        <v>380</v>
      </c>
      <c r="B392" s="59" t="s">
        <v>329</v>
      </c>
      <c r="C392" s="55">
        <v>34864</v>
      </c>
      <c r="D392" s="58">
        <v>9</v>
      </c>
      <c r="E392" s="58" t="s">
        <v>10</v>
      </c>
      <c r="F392" s="61"/>
      <c r="G392" s="58">
        <v>0</v>
      </c>
      <c r="H392" s="58" t="s">
        <v>333</v>
      </c>
      <c r="I392" s="56">
        <v>4826.4000000000005</v>
      </c>
      <c r="J392" s="56">
        <v>43437.600000000006</v>
      </c>
    </row>
    <row r="393" spans="1:10" ht="18.75" x14ac:dyDescent="0.3">
      <c r="A393" s="12">
        <f t="shared" si="6"/>
        <v>381</v>
      </c>
      <c r="B393" s="59" t="s">
        <v>330</v>
      </c>
      <c r="C393" s="58">
        <v>35381</v>
      </c>
      <c r="D393" s="58">
        <v>51</v>
      </c>
      <c r="E393" s="58" t="s">
        <v>10</v>
      </c>
      <c r="F393" s="61"/>
      <c r="G393" s="58">
        <v>80</v>
      </c>
      <c r="H393" s="58" t="s">
        <v>334</v>
      </c>
      <c r="I393" s="56">
        <v>12008.916000000001</v>
      </c>
      <c r="J393" s="56">
        <v>612454.71600000001</v>
      </c>
    </row>
    <row r="394" spans="1:10" ht="18.75" x14ac:dyDescent="0.3">
      <c r="A394" s="12">
        <f t="shared" si="6"/>
        <v>382</v>
      </c>
      <c r="B394" s="59" t="s">
        <v>331</v>
      </c>
      <c r="C394" s="55">
        <v>35925</v>
      </c>
      <c r="D394" s="58">
        <v>1</v>
      </c>
      <c r="E394" s="58" t="s">
        <v>10</v>
      </c>
      <c r="F394" s="61"/>
      <c r="G394" s="58">
        <v>70</v>
      </c>
      <c r="H394" s="58" t="s">
        <v>335</v>
      </c>
      <c r="I394" s="56">
        <v>12203.280000000004</v>
      </c>
      <c r="J394" s="56">
        <v>12203.280000000004</v>
      </c>
    </row>
  </sheetData>
  <autoFilter ref="A4:E21"/>
  <mergeCells count="10">
    <mergeCell ref="A63:J63"/>
    <mergeCell ref="A101:J101"/>
    <mergeCell ref="A104:J104"/>
    <mergeCell ref="A45:J45"/>
    <mergeCell ref="A44:J44"/>
    <mergeCell ref="A5:J5"/>
    <mergeCell ref="A43:H43"/>
    <mergeCell ref="A22:J22"/>
    <mergeCell ref="B2:J2"/>
    <mergeCell ref="B3:J3"/>
  </mergeCells>
  <printOptions horizontalCentered="1"/>
  <pageMargins left="0" right="0" top="0" bottom="0" header="0" footer="0"/>
  <pageSetup paperSize="9" scale="53" orientation="portrait" r:id="rId1"/>
  <ignoredErrors>
    <ignoredError sqref="C6:C11 C13:C21 D6:D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МТР</vt:lpstr>
      <vt:lpstr>'Перечень МТР'!Область_печати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2025-07-30T07:04:55Z</dcterms:modified>
</cp:coreProperties>
</file>